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62913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3" i="7"/>
  <c r="K23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4" i="4"/>
  <c r="G34" i="4"/>
  <c r="F34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40" i="3" l="1"/>
  <c r="K23" i="2"/>
  <c r="K9" i="3"/>
  <c r="K6" i="3" s="1"/>
  <c r="K43" i="3"/>
  <c r="L14" i="3"/>
  <c r="L5" i="3" s="1"/>
  <c r="K18" i="2"/>
  <c r="L27" i="6"/>
  <c r="L26" i="6" s="1"/>
  <c r="K21" i="7"/>
  <c r="L21" i="7"/>
  <c r="K29" i="7"/>
  <c r="L29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7" i="4"/>
  <c r="G6" i="4"/>
  <c r="F18" i="4"/>
  <c r="G44" i="4"/>
  <c r="G33" i="4" s="1"/>
  <c r="F33" i="4"/>
  <c r="F27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K16" i="2" l="1"/>
  <c r="J15" i="2"/>
  <c r="J13" i="2" s="1"/>
  <c r="K22" i="7"/>
  <c r="K26" i="7" s="1"/>
  <c r="K28" i="7" s="1"/>
  <c r="L22" i="7"/>
  <c r="L26" i="7" s="1"/>
  <c r="L28" i="7" s="1"/>
  <c r="G32" i="4"/>
  <c r="G26" i="4" s="1"/>
  <c r="F32" i="4"/>
  <c r="F26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<sst xmlns="http://schemas.openxmlformats.org/spreadsheetml/2006/main" count="628" uniqueCount="426">
  <si>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</si>
  <si>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</si>
  <si>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</si>
  <si>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</si>
  <si>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</si>
  <si>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</si>
  <si>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</si>
  <si>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</si>
  <si>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</si>
  <si>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</si>
  <si>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</si>
  <si>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</si>
  <si>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</si>
  <si>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</si>
  <si>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</si>
  <si>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</si>
  <si>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</si>
  <si>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</si>
  <si>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</si>
  <si>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</si>
  <si>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</si>
  <si>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</si>
  <si>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</si>
  <si>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</si>
  <si>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</si>
  <si>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</si>
  <si>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</si>
  <si>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</si>
  <si>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</si>
  <si>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</si>
  <si>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</si>
  <si>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</si>
  <si>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</si>
  <si>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</si>
  <si>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</si>
  <si>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</si>
  <si>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</si>
  <si>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</si>
  <si>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</si>
  <si>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</si>
  <si>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</si>
  <si>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</si>
  <si>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</si>
  <si>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</si>
  <si>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</si>
  <si>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</si>
  <si>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</si>
  <si>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</si>
  <si>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</si>
  <si>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</si>
  <si>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</si>
  <si>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</si>
  <si>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</si>
  <si>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</si>
  <si>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</si>
  <si>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</si>
  <si>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</si>
  <si>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</si>
  <si>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</si>
  <si>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</si>
  <si>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</si>
  <si>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</si>
  <si>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</si>
  <si>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</si>
  <si>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</si>
  <si>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</si>
  <si>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</si>
  <si>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</si>
  <si>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</si>
  <si>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</si>
  <si>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</si>
  <si>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</si>
  <si>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</si>
  <si>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</si>
  <si>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</si>
  <si>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</si>
  <si>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</si>
  <si>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</si>
  <si>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</si>
  <si>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</si>
  <si>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</si>
  <si>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</si>
  <si>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</si>
  <si>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</si>
  <si>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</si>
  <si>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</si>
  <si>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</si>
  <si>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</si>
  <si>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</si>
  <si>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</si>
  <si>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</si>
  <si>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</si>
  <si>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</si>
  <si>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</si>
  <si>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</si>
  <si>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</si>
  <si>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</si>
  <si>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</si>
  <si>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</si>
  <si>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</si>
  <si>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</si>
  <si>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</si>
  <si>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</si>
  <si>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</si>
  <si>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</si>
  <si>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</si>
  <si>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</si>
  <si>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</si>
  <si>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</si>
  <si>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</si>
  <si>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</si>
  <si>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</si>
  <si>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</si>
  <si>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</si>
  <si>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</si>
  <si>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</si>
  <si>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</si>
  <si>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</si>
  <si>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</si>
  <si>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</si>
  <si>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</si>
  <si>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</si>
  <si>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</si>
  <si>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</si>
  <si>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</si>
  <si>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</si>
  <si>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</si>
  <si>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</si>
  <si>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</si>
  <si>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</si>
  <si>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</si>
  <si>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</si>
  <si>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</si>
  <si>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</si>
  <si>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</si>
  <si>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</si>
  <si>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</si>
  <si>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</si>
  <si>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</si>
  <si>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</si>
  <si>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</si>
  <si>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</si>
  <si>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</si>
  <si>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</si>
  <si>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</si>
  <si>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</si>
  <si>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</si>
  <si>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</si>
  <si>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</si>
  <si>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</si>
  <si>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</si>
  <si>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</si>
  <si>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</si>
  <si>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</si>
  <si>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</si>
  <si>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</si>
  <si>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</si>
  <si>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</si>
  <si>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</si>
  <si>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</si>
  <si>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</si>
  <si>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</si>
  <si>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</si>
  <si>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</si>
  <si>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</si>
  <si>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</si>
  <si>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</si>
  <si>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</si>
  <si>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</si>
  <si>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</si>
  <si>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</si>
  <si>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</si>
  <si>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</si>
  <si>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</si>
  <si>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</si>
  <si>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</si>
  <si>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</si>
  <si>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</si>
  <si>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</si>
  <si>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</si>
  <si>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</si>
  <si>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</si>
  <si>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</si>
  <si>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</si>
  <si>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</si>
  <si>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</si>
  <si>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</si>
  <si>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</si>
  <si>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</si>
  <si>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</si>
  <si>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</si>
  <si>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</si>
  <si>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</si>
  <si>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</si>
  <si>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</si>
  <si>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</si>
  <si>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</si>
  <si>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</si>
  <si>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</si>
  <si>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</si>
  <si>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</si>
  <si>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</si>
  <si>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</si>
  <si>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</si>
  <si>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</si>
  <si>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</si>
  <si>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</si>
  <si>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</si>
  <si>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</si>
  <si>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</si>
  <si>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</si>
  <si>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</si>
  <si>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</si>
  <si>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</si>
  <si>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</si>
  <si>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</si>
  <si>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</si>
  <si>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</si>
  <si>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</si>
  <si>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</si>
  <si>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</si>
  <si>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</si>
  <si>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</si>
  <si>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</si>
  <si>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</si>
  <si>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3.3</t>
  </si>
  <si>
    <t>1</t>
  </si>
  <si>
    <t>123</t>
  </si>
  <si>
    <t>124</t>
  </si>
  <si>
    <t>125</t>
  </si>
  <si>
    <t xml:space="preserve">  </t>
  </si>
  <si>
    <t>BALANCE SHEET</t>
  </si>
  <si>
    <t>(in thousands CZK)</t>
  </si>
  <si>
    <t>ID no.</t>
  </si>
  <si>
    <t>Bussiness name</t>
  </si>
  <si>
    <t>ASSETS</t>
  </si>
  <si>
    <t>Ident.</t>
  </si>
  <si>
    <t>line</t>
  </si>
  <si>
    <t>Current accounting period</t>
  </si>
  <si>
    <t>Gross</t>
  </si>
  <si>
    <t>Adjustments</t>
  </si>
  <si>
    <t>Net</t>
  </si>
  <si>
    <t>Previous</t>
  </si>
  <si>
    <t>acc. per.</t>
  </si>
  <si>
    <t>Receivables for subscribed capital</t>
  </si>
  <si>
    <t>Research and development</t>
  </si>
  <si>
    <t>Other valuable rights</t>
  </si>
  <si>
    <t>Other intangibles</t>
  </si>
  <si>
    <t>Advances for intangible assets</t>
  </si>
  <si>
    <t>Intangible assets under construction</t>
  </si>
  <si>
    <t>Land</t>
  </si>
  <si>
    <t>Buildings and structures</t>
  </si>
  <si>
    <t>Machinery, equipment, vehicles, fixtures and fittings</t>
  </si>
  <si>
    <t>Valuation differences to acquired assets</t>
  </si>
  <si>
    <t>Orchards and vineyards</t>
  </si>
  <si>
    <t>Livestock (herd and draught animals)</t>
  </si>
  <si>
    <t>Other tangible fixed assets</t>
  </si>
  <si>
    <t>Advances for tangible fixed assets</t>
  </si>
  <si>
    <t>Tangible fixed assets under construction</t>
  </si>
  <si>
    <t>Investments in subsidiaries</t>
  </si>
  <si>
    <t>Loans and borrowings to subsidiaries</t>
  </si>
  <si>
    <t>Investments in associates</t>
  </si>
  <si>
    <t>Loans and borrowings to associates</t>
  </si>
  <si>
    <t>Other securities and investments</t>
  </si>
  <si>
    <t>Other loans and borrowings</t>
  </si>
  <si>
    <t>Other financial assets</t>
  </si>
  <si>
    <t>Advances for investments</t>
  </si>
  <si>
    <t>Raw material</t>
  </si>
  <si>
    <t>Work-in-progress and semi-finished products</t>
  </si>
  <si>
    <t>Finished products</t>
  </si>
  <si>
    <t>Goods</t>
  </si>
  <si>
    <t>Animals</t>
  </si>
  <si>
    <t>Prepayments on inventories</t>
  </si>
  <si>
    <t>Trade receivables</t>
  </si>
  <si>
    <t>Receivables from controlling entities</t>
  </si>
  <si>
    <t>Receivables from associates</t>
  </si>
  <si>
    <t>Deferred tax receivable</t>
  </si>
  <si>
    <t>Receivables from partners</t>
  </si>
  <si>
    <t>Long-term advances</t>
  </si>
  <si>
    <t>Estimated receivables</t>
  </si>
  <si>
    <t>Other receivables</t>
  </si>
  <si>
    <t>Social security and health insurance</t>
  </si>
  <si>
    <t>Government - tax receivables</t>
  </si>
  <si>
    <t>Short-term advances</t>
  </si>
  <si>
    <t>Estimated accrued revenues</t>
  </si>
  <si>
    <t>Prepaid expenses</t>
  </si>
  <si>
    <t>Complex prepaid expenses</t>
  </si>
  <si>
    <t>Accrued income</t>
  </si>
  <si>
    <t>Other short-term financial assets</t>
  </si>
  <si>
    <t>Cash</t>
  </si>
  <si>
    <t>Bank accounts</t>
  </si>
  <si>
    <t>LIABILITIES</t>
  </si>
  <si>
    <t>Current acc.</t>
  </si>
  <si>
    <t>period</t>
  </si>
  <si>
    <t>Previous acc.</t>
  </si>
  <si>
    <t>Subscribed capital</t>
  </si>
  <si>
    <t>Treasury shares</t>
  </si>
  <si>
    <t>Changes in subscribed capital</t>
  </si>
  <si>
    <t>Share premium</t>
  </si>
  <si>
    <t>Other capital reserves</t>
  </si>
  <si>
    <t>Valuation differences from revaluation of assets and liabilities</t>
  </si>
  <si>
    <t>Valuation differences from revaluation by transformation</t>
  </si>
  <si>
    <t>Differences in company transformation</t>
  </si>
  <si>
    <t>Differences from valuation company transformation</t>
  </si>
  <si>
    <t>Other reserve fund</t>
  </si>
  <si>
    <t>Statutory and other reserve</t>
  </si>
  <si>
    <t>Retained earnings and accumulated losses of previous years</t>
  </si>
  <si>
    <t>Other retained earnings</t>
  </si>
  <si>
    <t xml:space="preserve">Profit / loss of current accounting period </t>
  </si>
  <si>
    <t>Decided on advanced payment for dividends</t>
  </si>
  <si>
    <t>Provisions for pensions and similar obligations</t>
  </si>
  <si>
    <t>Provision for income tax</t>
  </si>
  <si>
    <t>Provision according to special legal regulations</t>
  </si>
  <si>
    <t>Others provisions</t>
  </si>
  <si>
    <t>Exhangable bonds</t>
  </si>
  <si>
    <t>Other bonds</t>
  </si>
  <si>
    <t>Payables to banks</t>
  </si>
  <si>
    <t>Long-term advances received</t>
  </si>
  <si>
    <t>Trade payables</t>
  </si>
  <si>
    <t>Long-term promissory notes payable</t>
  </si>
  <si>
    <t>Payables - controlling or controlled entity</t>
  </si>
  <si>
    <t>Payables to associates</t>
  </si>
  <si>
    <t>Deferred tax liabilities</t>
  </si>
  <si>
    <t>Payables to partners</t>
  </si>
  <si>
    <t>Estimated payables</t>
  </si>
  <si>
    <t>Other payables</t>
  </si>
  <si>
    <t>Short-term advances received</t>
  </si>
  <si>
    <t>Short-term notes payable</t>
  </si>
  <si>
    <t>Short-term borrowings</t>
  </si>
  <si>
    <t>Payables to employees</t>
  </si>
  <si>
    <t>Payables to social security and health insurance</t>
  </si>
  <si>
    <t>Government - tax payables and subsidies</t>
  </si>
  <si>
    <t>Estimated accrued items</t>
  </si>
  <si>
    <t>Accrued expenses</t>
  </si>
  <si>
    <t>Deferred income</t>
  </si>
  <si>
    <t>PROFIT AND LOSS STATEMENT</t>
  </si>
  <si>
    <t>Registered office</t>
  </si>
  <si>
    <t>Values in accounting period</t>
  </si>
  <si>
    <t>Current</t>
  </si>
  <si>
    <t>Sales of goods and services</t>
  </si>
  <si>
    <t>Sales of goods</t>
  </si>
  <si>
    <t>Costs of goods sold</t>
  </si>
  <si>
    <t>Consumption of material and energy</t>
  </si>
  <si>
    <t>Services</t>
  </si>
  <si>
    <t>Increase/decrease in finished goods and in work in progress</t>
  </si>
  <si>
    <t>Own work capitalized</t>
  </si>
  <si>
    <t>Wages and salaries</t>
  </si>
  <si>
    <t>Social security and health insurance costs</t>
  </si>
  <si>
    <t>Other social costs</t>
  </si>
  <si>
    <t>Adjustment of values of Intangible and tangible assets - permanent</t>
  </si>
  <si>
    <t>Adjustment of values of Intangible and tangible assets - temporaly</t>
  </si>
  <si>
    <t>Adjustment of values of inventories</t>
  </si>
  <si>
    <t>Adjustment of values of receivables</t>
  </si>
  <si>
    <t>Proceeds on sale of fixed assets</t>
  </si>
  <si>
    <t>Proceeds on sale of material</t>
  </si>
  <si>
    <t>Other operating income</t>
  </si>
  <si>
    <t>Net book value of fixed assets sold</t>
  </si>
  <si>
    <t>Material sold</t>
  </si>
  <si>
    <t>Taxes and fees relating to operating activities</t>
  </si>
  <si>
    <t>Provisions and adjustments relating to operating activities and complex
deferred expenses</t>
  </si>
  <si>
    <t>Other operating expenses</t>
  </si>
  <si>
    <t>Profit/loss from operating activities</t>
  </si>
  <si>
    <t>Revenues from investments in subsidiaries</t>
  </si>
  <si>
    <t>Other revenues from investments</t>
  </si>
  <si>
    <t>Expenses spend on investments sold</t>
  </si>
  <si>
    <t>Revenues from other long-term investments in subsidiaries</t>
  </si>
  <si>
    <t>Other revenues from long-term investments</t>
  </si>
  <si>
    <t>Expenses related to other long-term financial assets</t>
  </si>
  <si>
    <t>Interest income and similar income in subsidiaries</t>
  </si>
  <si>
    <t>Other interest income and similar income</t>
  </si>
  <si>
    <t>Adjustments relating to finantial activities</t>
  </si>
  <si>
    <t>Interest expense and similar expenses in subsidiaries</t>
  </si>
  <si>
    <t>Other interest expense and similar expenses</t>
  </si>
  <si>
    <t>Other financial revenues</t>
  </si>
  <si>
    <t>Other financial expenses</t>
  </si>
  <si>
    <t>Profit/loss from financial activities</t>
  </si>
  <si>
    <t>Income tax due</t>
  </si>
  <si>
    <t>Income tax deferred</t>
  </si>
  <si>
    <t>Transfer of profit to partners</t>
  </si>
  <si>
    <t>TOTAL ASSETS</t>
  </si>
  <si>
    <t>Fixed assets</t>
  </si>
  <si>
    <t>Intangible assets</t>
  </si>
  <si>
    <t>Valuable rights</t>
  </si>
  <si>
    <t>Advances for intangible assets and Intangible assets under construction</t>
  </si>
  <si>
    <t>Tangible fixed assets</t>
  </si>
  <si>
    <t>Land and buildings</t>
  </si>
  <si>
    <t>Advances for tangible fixed assets and Tangible fixed assets under construction</t>
  </si>
  <si>
    <t>Financial assets</t>
  </si>
  <si>
    <t>CURRENT ASSETS</t>
  </si>
  <si>
    <t>Inventories</t>
  </si>
  <si>
    <t>Finished products and goods</t>
  </si>
  <si>
    <t>Receivables</t>
  </si>
  <si>
    <t>Long-term receivables</t>
  </si>
  <si>
    <t>Short-term receivables</t>
  </si>
  <si>
    <t>Prepayments and accrued income</t>
  </si>
  <si>
    <t>Current financial assets</t>
  </si>
  <si>
    <t>Cash and bank accounts</t>
  </si>
  <si>
    <t>TOTAL LIABILITIES AND EQUITY</t>
  </si>
  <si>
    <t>Equity</t>
  </si>
  <si>
    <t>Share premium and capital reserves</t>
  </si>
  <si>
    <t>Capital reserves</t>
  </si>
  <si>
    <t>Revenue reserves</t>
  </si>
  <si>
    <t>Retained earnings</t>
  </si>
  <si>
    <t>Liabilities</t>
  </si>
  <si>
    <t>Provisions</t>
  </si>
  <si>
    <t>Payables</t>
  </si>
  <si>
    <t>Long-term liabilities</t>
  </si>
  <si>
    <t>Bonds issued</t>
  </si>
  <si>
    <t>SHORT-TERM LIABILITIES</t>
  </si>
  <si>
    <t>Accruals and deferred income</t>
  </si>
  <si>
    <t>Consumption from production</t>
  </si>
  <si>
    <t>Staff costs</t>
  </si>
  <si>
    <t>Social security and health insurance costs and other costs</t>
  </si>
  <si>
    <t>Adjustment of values in operating activities</t>
  </si>
  <si>
    <t>Adjustment of values of Intangible and tangible assets</t>
  </si>
  <si>
    <t>Revenues from long-term investments</t>
  </si>
  <si>
    <t>Revenues from other long-term investments</t>
  </si>
  <si>
    <t>Interest income and similar income</t>
  </si>
  <si>
    <t>Interest expense and similar expenses</t>
  </si>
  <si>
    <t>Netto turnover for the period</t>
  </si>
  <si>
    <t>Profit/loss for the period</t>
  </si>
  <si>
    <t>Profit/loss after tax</t>
  </si>
  <si>
    <t>Income tax</t>
  </si>
  <si>
    <t>Profit/loss before tax</t>
  </si>
  <si>
    <t>CASH FLOW STATEMENTS by 500/2002 Sb. as valid for the accounting period started from 2019</t>
  </si>
  <si>
    <t>asat 31.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</si>
</sst>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8" fillId="3" borderId="19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49" fontId="2" fillId="3" borderId="36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vertical="center"/>
    </xf>
    <xf numFmtId="3" fontId="7" fillId="2" borderId="37" xfId="0" applyNumberFormat="1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2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6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vertical="center"/>
    </xf>
    <xf numFmtId="3" fontId="7" fillId="2" borderId="47" xfId="0" applyNumberFormat="1" applyFont="1" applyFill="1" applyBorder="1" applyAlignment="1">
      <alignment vertical="center"/>
    </xf>
    <xf numFmtId="49" fontId="8" fillId="3" borderId="48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 applyProtection="1">
      <alignment horizontal="center" vertical="center"/>
      <protection hidden="1"/>
    </xf>
    <xf numFmtId="3" fontId="7" fillId="3" borderId="36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2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9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vertical="center"/>
    </xf>
    <xf numFmtId="3" fontId="1" fillId="2" borderId="50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1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3" fontId="2" fillId="3" borderId="27" xfId="0" applyNumberFormat="1" applyFont="1" applyFill="1" applyBorder="1" applyAlignment="1" applyProtection="1">
      <alignment vertical="center"/>
      <protection locked="0"/>
    </xf>
    <xf numFmtId="49" fontId="8" fillId="3" borderId="40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6" xfId="0" applyNumberFormat="1" applyFont="1" applyFill="1" applyBorder="1" applyAlignment="1">
      <alignment vertical="center"/>
    </xf>
    <xf numFmtId="3" fontId="2" fillId="3" borderId="58" xfId="0" applyNumberFormat="1" applyFont="1" applyFill="1" applyBorder="1" applyAlignment="1" applyProtection="1">
      <alignment vertical="center"/>
      <protection locked="0"/>
    </xf>
    <xf numFmtId="3" fontId="7" fillId="3" borderId="51" xfId="0" applyNumberFormat="1" applyFont="1" applyFill="1" applyBorder="1" applyAlignment="1" applyProtection="1">
      <alignment vertical="center"/>
      <protection locked="0"/>
    </xf>
    <xf numFmtId="3" fontId="7" fillId="3" borderId="53" xfId="0" applyNumberFormat="1" applyFont="1" applyFill="1" applyBorder="1" applyAlignment="1" applyProtection="1">
      <alignment vertical="center"/>
      <protection locked="0"/>
    </xf>
    <xf numFmtId="3" fontId="2" fillId="3" borderId="53" xfId="0" applyNumberFormat="1" applyFont="1" applyFill="1" applyBorder="1" applyAlignment="1" applyProtection="1">
      <alignment vertical="center"/>
      <protection locked="0"/>
    </xf>
    <xf numFmtId="3" fontId="7" fillId="3" borderId="42" xfId="0" applyNumberFormat="1" applyFont="1" applyFill="1" applyBorder="1" applyAlignment="1" applyProtection="1">
      <alignment vertical="center"/>
      <protection locked="0"/>
    </xf>
    <xf numFmtId="0" fontId="2" fillId="3" borderId="46" xfId="0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vertical="center"/>
    </xf>
    <xf numFmtId="3" fontId="7" fillId="2" borderId="58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8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8" fillId="3" borderId="38" xfId="0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3" fontId="7" fillId="2" borderId="50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7" xfId="0" applyFont="1" applyFill="1" applyBorder="1" applyAlignment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  <protection hidden="1"/>
    </xf>
    <xf numFmtId="0" fontId="8" fillId="3" borderId="58" xfId="0" applyFont="1" applyFill="1" applyBorder="1" applyAlignment="1" applyProtection="1">
      <alignment horizontal="center" vertical="center"/>
      <protection hidden="1"/>
    </xf>
    <xf numFmtId="3" fontId="7" fillId="2" borderId="8" xfId="0" applyNumberFormat="1" applyFont="1" applyFill="1" applyBorder="1" applyAlignment="1">
      <alignment vertical="center"/>
    </xf>
    <xf numFmtId="0" fontId="3" fillId="2" borderId="2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/>
    <xf numFmtId="3" fontId="2" fillId="3" borderId="47" xfId="0" applyNumberFormat="1" applyFont="1" applyFill="1" applyBorder="1" applyAlignment="1" applyProtection="1">
      <alignment vertical="center"/>
      <protection locked="0"/>
    </xf>
    <xf numFmtId="3" fontId="2" fillId="3" borderId="50" xfId="0" applyNumberFormat="1" applyFont="1" applyFill="1" applyBorder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5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5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56" xfId="0" applyFill="1" applyBorder="1" applyAlignment="1" applyProtection="1">
      <alignment vertical="center"/>
    </xf>
    <xf numFmtId="0" fontId="0" fillId="2" borderId="57" xfId="0" applyFill="1" applyBorder="1" applyAlignment="1" applyProtection="1">
      <alignment vertical="center"/>
    </xf>
    <xf numFmtId="49" fontId="8" fillId="3" borderId="32" xfId="0" applyNumberFormat="1" applyFon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49" fontId="0" fillId="3" borderId="34" xfId="0" applyNumberForma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49" fontId="8" fillId="3" borderId="39" xfId="0" applyNumberFormat="1" applyFont="1" applyFill="1" applyBorder="1" applyAlignment="1">
      <alignment horizontal="center" vertical="center"/>
    </xf>
    <xf numFmtId="49" fontId="8" fillId="3" borderId="40" xfId="0" applyNumberFormat="1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8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3" borderId="40" xfId="0" applyFont="1" applyFill="1" applyBorder="1" applyAlignment="1">
      <alignment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0" fontId="0" fillId="3" borderId="40" xfId="0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3" xfId="0" applyFont="1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8" fillId="3" borderId="43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3" borderId="4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8" xfId="0" applyFont="1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30" xfId="0" applyNumberFormat="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left" vertical="center" indent="14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4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vertic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6" xfId="0" applyFont="1" applyFill="1" applyBorder="1" applyAlignment="1" applyProtection="1">
      <alignment vertical="center"/>
      <protection hidden="1"/>
    </xf>
    <xf numFmtId="0" fontId="2" fillId="2" borderId="57" xfId="0" applyFont="1" applyFill="1" applyBorder="1" applyAlignment="1" applyProtection="1">
      <alignment vertical="center"/>
      <protection hidden="1"/>
    </xf>
    <xf numFmtId="0" fontId="8" fillId="3" borderId="35" xfId="0" applyFont="1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9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30" xfId="0" applyNumberFormat="1" applyFont="1" applyFill="1" applyBorder="1" applyAlignment="1" applyProtection="1">
      <alignment horizontal="center" vertical="center"/>
      <protection hidden="1"/>
    </xf>
    <xf numFmtId="0" fontId="8" fillId="3" borderId="32" xfId="0" applyFont="1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34" xfId="0" applyFill="1" applyBorder="1" applyAlignment="1" applyProtection="1">
      <alignment horizontal="center" vertical="center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8" xfId="0" applyFont="1" applyFill="1" applyBorder="1" applyAlignment="1" applyProtection="1">
      <alignment horizontal="center" vertical="center"/>
      <protection hidden="1"/>
    </xf>
    <xf numFmtId="0" fontId="9" fillId="2" borderId="41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1" fillId="2" borderId="40" xfId="0" applyFont="1" applyFill="1" applyBorder="1" applyAlignment="1" applyProtection="1">
      <alignment vertical="center"/>
      <protection hidden="1"/>
    </xf>
    <xf numFmtId="0" fontId="8" fillId="2" borderId="41" xfId="0" applyFont="1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0" fillId="2" borderId="40" xfId="0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9" fillId="4" borderId="41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15" fillId="2" borderId="40" xfId="0" applyFont="1" applyFill="1" applyBorder="1" applyAlignment="1" applyProtection="1">
      <alignment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8" fillId="3" borderId="40" xfId="0" applyFont="1" applyFill="1" applyBorder="1" applyAlignment="1" applyProtection="1">
      <alignment horizontal="center" vertical="center"/>
      <protection hidden="1"/>
    </xf>
    <xf numFmtId="0" fontId="8" fillId="2" borderId="41" xfId="0" applyFont="1" applyFill="1" applyBorder="1" applyAlignment="1" applyProtection="1">
      <alignment vertical="center" wrapText="1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0" fillId="2" borderId="40" xfId="0" applyFill="1" applyBorder="1" applyAlignment="1" applyProtection="1">
      <alignment vertical="center" wrapText="1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0" fillId="2" borderId="40" xfId="0" applyFont="1" applyFill="1" applyBorder="1" applyAlignment="1" applyProtection="1">
      <alignment vertical="center"/>
      <protection hidden="1"/>
    </xf>
    <xf numFmtId="0" fontId="8" fillId="4" borderId="41" xfId="0" applyFont="1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0" fillId="4" borderId="40" xfId="0" applyFill="1" applyBorder="1" applyAlignment="1" applyProtection="1">
      <alignment vertical="center"/>
      <protection hidden="1"/>
    </xf>
    <xf numFmtId="0" fontId="7" fillId="3" borderId="59" xfId="0" applyFont="1" applyFill="1" applyBorder="1" applyAlignment="1" applyProtection="1">
      <alignment horizontal="center" vertical="center"/>
      <protection hidden="1"/>
    </xf>
    <xf numFmtId="0" fontId="1" fillId="3" borderId="44" xfId="0" applyFont="1" applyFill="1" applyBorder="1" applyAlignment="1" applyProtection="1">
      <alignment horizontal="center" vertical="center"/>
      <protection hidden="1"/>
    </xf>
    <xf numFmtId="0" fontId="1" fillId="3" borderId="45" xfId="0" applyFont="1" applyFill="1" applyBorder="1" applyAlignment="1" applyProtection="1">
      <alignment horizontal="center" vertical="center"/>
      <protection hidden="1"/>
    </xf>
    <xf numFmtId="0" fontId="9" fillId="3" borderId="43" xfId="0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0" fontId="1" fillId="3" borderId="45" xfId="0" applyFont="1" applyFill="1" applyBorder="1" applyAlignment="1" applyProtection="1">
      <alignment vertical="center"/>
      <protection hidden="1"/>
    </xf>
    <xf numFmtId="0" fontId="8" fillId="3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7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8" fillId="3" borderId="5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3" borderId="41" xfId="0" applyFont="1" applyFill="1" applyBorder="1" applyAlignment="1">
      <alignment horizontal="left" vertical="center"/>
    </xf>
    <xf numFmtId="0" fontId="9" fillId="4" borderId="41" xfId="0" applyFont="1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0" fillId="4" borderId="40" xfId="0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0" fillId="4" borderId="40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0" fillId="4" borderId="40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/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24.75" customHeight="1" x14ac:dyDescent="0.25">
      <c r="A1" s="119"/>
      <c r="B1" s="120"/>
      <c r="C1" s="120"/>
      <c r="D1" s="120"/>
      <c r="E1" s="150" t="s">
        <v>231</v>
      </c>
      <c r="F1" s="150"/>
      <c r="G1" s="150"/>
      <c r="H1" s="150"/>
      <c r="I1" s="150"/>
      <c r="J1" s="151"/>
      <c r="K1" s="126" t="s">
        <v>234</v>
      </c>
      <c r="L1" s="127"/>
    </row>
    <row r="2" spans="1:12" ht="15.75" customHeight="1" x14ac:dyDescent="0.25">
      <c r="A2" s="122" t="s">
        <v>424</v>
      </c>
      <c r="B2" s="123"/>
      <c r="C2" s="123"/>
      <c r="D2" s="123"/>
      <c r="E2" s="154"/>
      <c r="F2" s="154"/>
      <c r="G2" s="154"/>
      <c r="H2" s="154"/>
      <c r="I2" s="154"/>
      <c r="J2" s="152"/>
      <c r="K2" s="128" t="s">
        <v>230</v>
      </c>
      <c r="L2" s="129"/>
    </row>
    <row r="3" spans="1:12" ht="15.75" x14ac:dyDescent="0.25">
      <c r="A3" s="122"/>
      <c r="B3" s="123"/>
      <c r="C3" s="123"/>
      <c r="D3" s="123"/>
      <c r="E3" s="155" t="s">
        <v>425</v>
      </c>
      <c r="F3" s="155"/>
      <c r="G3" s="155"/>
      <c r="H3" s="155"/>
      <c r="I3" s="155"/>
      <c r="J3" s="152"/>
      <c r="K3" s="130"/>
      <c r="L3" s="131"/>
    </row>
    <row r="4" spans="1:12" ht="15.75" customHeight="1" thickBot="1" x14ac:dyDescent="0.3">
      <c r="A4" s="122"/>
      <c r="B4" s="123"/>
      <c r="C4" s="123"/>
      <c r="D4" s="123"/>
      <c r="E4" s="156" t="s">
        <v>232</v>
      </c>
      <c r="F4" s="156"/>
      <c r="G4" s="156"/>
      <c r="H4" s="156"/>
      <c r="I4" s="156"/>
      <c r="J4" s="152"/>
      <c r="K4" s="132" t="s">
        <v>336</v>
      </c>
      <c r="L4" s="133"/>
    </row>
    <row r="5" spans="1:12" x14ac:dyDescent="0.25">
      <c r="A5" s="122"/>
      <c r="B5" s="123"/>
      <c r="C5" s="123"/>
      <c r="D5" s="123"/>
      <c r="E5" s="136" t="s">
        <v>233</v>
      </c>
      <c r="F5" s="137"/>
      <c r="G5" s="137"/>
      <c r="H5" s="137"/>
      <c r="I5" s="138"/>
      <c r="J5" s="152"/>
      <c r="K5" s="134"/>
      <c r="L5" s="135"/>
    </row>
    <row r="6" spans="1:12" x14ac:dyDescent="0.25">
      <c r="A6" s="121"/>
      <c r="B6" s="115"/>
      <c r="C6" s="115"/>
      <c r="D6" s="115"/>
      <c r="E6" s="139"/>
      <c r="F6" s="140"/>
      <c r="G6" s="140"/>
      <c r="H6" s="140"/>
      <c r="I6" s="141"/>
      <c r="J6" s="152"/>
      <c r="K6" s="142"/>
      <c r="L6" s="143"/>
    </row>
    <row r="7" spans="1:12" x14ac:dyDescent="0.25">
      <c r="A7" s="121"/>
      <c r="B7" s="115"/>
      <c r="C7" s="115"/>
      <c r="D7" s="115"/>
      <c r="E7" s="144"/>
      <c r="F7" s="145"/>
      <c r="G7" s="145"/>
      <c r="H7" s="145"/>
      <c r="I7" s="146"/>
      <c r="J7" s="152"/>
      <c r="K7" s="142"/>
      <c r="L7" s="143"/>
    </row>
    <row r="8" spans="1:12" ht="15.75" thickBot="1" x14ac:dyDescent="0.3">
      <c r="A8" s="121"/>
      <c r="B8" s="115"/>
      <c r="C8" s="115"/>
      <c r="D8" s="115"/>
      <c r="E8" s="147"/>
      <c r="F8" s="148"/>
      <c r="G8" s="148"/>
      <c r="H8" s="148"/>
      <c r="I8" s="149"/>
      <c r="J8" s="152"/>
      <c r="K8" s="142"/>
      <c r="L8" s="143"/>
    </row>
    <row r="9" spans="1:12" ht="15.75" thickBot="1" x14ac:dyDescent="0.3">
      <c r="A9" s="121"/>
      <c r="B9" s="115"/>
      <c r="C9" s="115"/>
      <c r="D9" s="115"/>
      <c r="E9" s="157"/>
      <c r="F9" s="157"/>
      <c r="G9" s="157"/>
      <c r="H9" s="157"/>
      <c r="I9" s="157"/>
      <c r="J9" s="153"/>
      <c r="K9" s="158"/>
      <c r="L9" s="159"/>
    </row>
    <row r="10" spans="1:12" x14ac:dyDescent="0.25">
      <c r="A10" s="177" t="s">
        <v>236</v>
      </c>
      <c r="B10" s="178"/>
      <c r="C10" s="179"/>
      <c r="D10" s="171" t="s">
        <v>235</v>
      </c>
      <c r="E10" s="186"/>
      <c r="F10" s="186"/>
      <c r="G10" s="187"/>
      <c r="H10" s="194" t="s">
        <v>237</v>
      </c>
      <c r="I10" s="171" t="s">
        <v>238</v>
      </c>
      <c r="J10" s="172"/>
      <c r="K10" s="173"/>
      <c r="L10" s="1" t="s">
        <v>242</v>
      </c>
    </row>
    <row r="11" spans="1:12" x14ac:dyDescent="0.25">
      <c r="A11" s="180"/>
      <c r="B11" s="181"/>
      <c r="C11" s="182"/>
      <c r="D11" s="188"/>
      <c r="E11" s="189"/>
      <c r="F11" s="189"/>
      <c r="G11" s="190"/>
      <c r="H11" s="195"/>
      <c r="I11" s="174"/>
      <c r="J11" s="175"/>
      <c r="K11" s="176"/>
      <c r="L11" s="2" t="s">
        <v>243</v>
      </c>
    </row>
    <row r="12" spans="1:12" ht="15.75" thickBot="1" x14ac:dyDescent="0.3">
      <c r="A12" s="183"/>
      <c r="B12" s="184"/>
      <c r="C12" s="185"/>
      <c r="D12" s="191"/>
      <c r="E12" s="192"/>
      <c r="F12" s="192"/>
      <c r="G12" s="193"/>
      <c r="H12" s="196"/>
      <c r="I12" s="3" t="s">
        <v>239</v>
      </c>
      <c r="J12" s="72" t="s">
        <v>240</v>
      </c>
      <c r="K12" s="67" t="s">
        <v>241</v>
      </c>
      <c r="L12" s="4" t="s">
        <v>241</v>
      </c>
    </row>
    <row r="13" spans="1:12" x14ac:dyDescent="0.25">
      <c r="A13" s="160"/>
      <c r="B13" s="161"/>
      <c r="C13" s="162"/>
      <c r="D13" s="163" t="s">
        <v>379</v>
      </c>
      <c r="E13" s="164"/>
      <c r="F13" s="164"/>
      <c r="G13" s="165"/>
      <c r="H13" s="5" t="s">
        <v>51</v>
      </c>
      <c r="I13" s="6">
        <f>I14+I15+'R2'!I5+'R2'!I46</f>
        <v>0</v>
      </c>
      <c r="J13" s="6">
        <f>J14+J15+'R2'!J5+'R2'!J46</f>
        <v>0</v>
      </c>
      <c r="K13" s="6">
        <f>I13+J13</f>
        <v>0</v>
      </c>
      <c r="L13" s="7">
        <f>L14+L15+'R2'!L5+'R2'!L46</f>
        <v>0</v>
      </c>
    </row>
    <row r="14" spans="1:12" x14ac:dyDescent="0.25">
      <c r="A14" s="8" t="s">
        <v>52</v>
      </c>
      <c r="B14" s="166"/>
      <c r="C14" s="167"/>
      <c r="D14" s="168" t="s">
        <v>244</v>
      </c>
      <c r="E14" s="169"/>
      <c r="F14" s="169"/>
      <c r="G14" s="170"/>
      <c r="H14" s="9" t="s">
        <v>53</v>
      </c>
      <c r="I14" s="10">
        <v>0</v>
      </c>
      <c r="J14" s="10">
        <v>0</v>
      </c>
      <c r="K14" s="11">
        <f>I14+J14</f>
        <v>0</v>
      </c>
      <c r="L14" s="12">
        <v>0</v>
      </c>
    </row>
    <row r="15" spans="1:12" x14ac:dyDescent="0.25">
      <c r="A15" s="8" t="s">
        <v>54</v>
      </c>
      <c r="B15" s="166"/>
      <c r="C15" s="167"/>
      <c r="D15" s="197" t="s">
        <v>380</v>
      </c>
      <c r="E15" s="198"/>
      <c r="F15" s="198"/>
      <c r="G15" s="199"/>
      <c r="H15" s="9" t="s">
        <v>55</v>
      </c>
      <c r="I15" s="13">
        <f>I16+I26+I39</f>
        <v>0</v>
      </c>
      <c r="J15" s="13">
        <f>J16+J26+J39</f>
        <v>0</v>
      </c>
      <c r="K15" s="13">
        <f>K16+K26+K39</f>
        <v>0</v>
      </c>
      <c r="L15" s="14">
        <f>L16+L26+L39</f>
        <v>0</v>
      </c>
    </row>
    <row r="16" spans="1:12" x14ac:dyDescent="0.25">
      <c r="A16" s="15" t="s">
        <v>54</v>
      </c>
      <c r="B16" s="16" t="s">
        <v>56</v>
      </c>
      <c r="C16" s="17"/>
      <c r="D16" s="197" t="s">
        <v>381</v>
      </c>
      <c r="E16" s="198"/>
      <c r="F16" s="198"/>
      <c r="G16" s="199"/>
      <c r="H16" s="9" t="s">
        <v>57</v>
      </c>
      <c r="I16" s="13">
        <f>+I17+I18+I21+I22+I23</f>
        <v>0</v>
      </c>
      <c r="J16" s="13">
        <f>+J17+J18+J21+J22+J23</f>
        <v>0</v>
      </c>
      <c r="K16" s="13">
        <f>+K17+K18+K21+K22+K23</f>
        <v>0</v>
      </c>
      <c r="L16" s="14">
        <f>+L17+L18+L21+L22+L23</f>
        <v>0</v>
      </c>
    </row>
    <row r="17" spans="1:12" x14ac:dyDescent="0.25">
      <c r="A17" s="69" t="s">
        <v>54</v>
      </c>
      <c r="B17" s="18" t="s">
        <v>56</v>
      </c>
      <c r="C17" s="19">
        <v>1</v>
      </c>
      <c r="D17" s="168" t="s">
        <v>245</v>
      </c>
      <c r="E17" s="200"/>
      <c r="F17" s="200"/>
      <c r="G17" s="201"/>
      <c r="H17" s="9" t="s">
        <v>58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180"/>
      <c r="B18" s="202"/>
      <c r="C18" s="19">
        <v>2</v>
      </c>
      <c r="D18" s="168" t="s">
        <v>382</v>
      </c>
      <c r="E18" s="169"/>
      <c r="F18" s="169"/>
      <c r="G18" s="170"/>
      <c r="H18" s="9" t="s">
        <v>59</v>
      </c>
      <c r="I18" s="20">
        <f>SUM(I19:I20)</f>
        <v>0</v>
      </c>
      <c r="J18" s="20">
        <f>SUM(J19:J20)</f>
        <v>0</v>
      </c>
      <c r="K18" s="20">
        <f>SUM(K19:K20)</f>
        <v>0</v>
      </c>
      <c r="L18" s="21">
        <f>SUM(L19:L20)</f>
        <v>0</v>
      </c>
    </row>
    <row r="19" spans="1:12" x14ac:dyDescent="0.25">
      <c r="A19" s="203"/>
      <c r="B19" s="202"/>
      <c r="C19" s="19" t="s">
        <v>60</v>
      </c>
      <c r="D19" s="168" t="s">
        <v>2</v>
      </c>
      <c r="E19" s="169"/>
      <c r="F19" s="169"/>
      <c r="G19" s="170"/>
      <c r="H19" s="9" t="s">
        <v>61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03"/>
      <c r="B20" s="202"/>
      <c r="C20" s="19" t="s">
        <v>62</v>
      </c>
      <c r="D20" s="168" t="s">
        <v>246</v>
      </c>
      <c r="E20" s="169"/>
      <c r="F20" s="169"/>
      <c r="G20" s="170"/>
      <c r="H20" s="9" t="s">
        <v>63</v>
      </c>
      <c r="I20" s="10">
        <v>0</v>
      </c>
      <c r="J20" s="10">
        <v>0</v>
      </c>
      <c r="K20" s="11">
        <f>I20+J20</f>
        <v>0</v>
      </c>
      <c r="L20" s="12">
        <v>0</v>
      </c>
    </row>
    <row r="21" spans="1:12" x14ac:dyDescent="0.25">
      <c r="A21" s="203"/>
      <c r="B21" s="202"/>
      <c r="C21" s="19">
        <v>3</v>
      </c>
      <c r="D21" s="168" t="s">
        <v>5</v>
      </c>
      <c r="E21" s="169"/>
      <c r="F21" s="169"/>
      <c r="G21" s="170"/>
      <c r="H21" s="9" t="s">
        <v>64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03"/>
      <c r="B22" s="202"/>
      <c r="C22" s="19" t="s">
        <v>65</v>
      </c>
      <c r="D22" s="168" t="s">
        <v>247</v>
      </c>
      <c r="E22" s="169"/>
      <c r="F22" s="169"/>
      <c r="G22" s="170"/>
      <c r="H22" s="9" t="s">
        <v>66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ht="24" customHeight="1" x14ac:dyDescent="0.25">
      <c r="A23" s="203"/>
      <c r="B23" s="202"/>
      <c r="C23" s="19" t="s">
        <v>67</v>
      </c>
      <c r="D23" s="206" t="s">
        <v>383</v>
      </c>
      <c r="E23" s="207"/>
      <c r="F23" s="207"/>
      <c r="G23" s="208"/>
      <c r="H23" s="9" t="s">
        <v>68</v>
      </c>
      <c r="I23" s="20">
        <f>SUM(I24:I25)</f>
        <v>0</v>
      </c>
      <c r="J23" s="20">
        <f>SUM(J24:J25)</f>
        <v>0</v>
      </c>
      <c r="K23" s="20">
        <f>SUM(K24:K25)</f>
        <v>0</v>
      </c>
      <c r="L23" s="21">
        <f>SUM(L24:L25)</f>
        <v>0</v>
      </c>
    </row>
    <row r="24" spans="1:12" x14ac:dyDescent="0.25">
      <c r="A24" s="203"/>
      <c r="B24" s="202"/>
      <c r="C24" s="19" t="s">
        <v>69</v>
      </c>
      <c r="D24" s="168" t="s">
        <v>248</v>
      </c>
      <c r="E24" s="169"/>
      <c r="F24" s="169"/>
      <c r="G24" s="170"/>
      <c r="H24" s="9" t="s">
        <v>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204"/>
      <c r="B25" s="205"/>
      <c r="C25" s="19" t="s">
        <v>70</v>
      </c>
      <c r="D25" s="168" t="s">
        <v>249</v>
      </c>
      <c r="E25" s="169"/>
      <c r="F25" s="169"/>
      <c r="G25" s="170"/>
      <c r="H25" s="9" t="s">
        <v>1</v>
      </c>
      <c r="I25" s="10">
        <v>0</v>
      </c>
      <c r="J25" s="10">
        <v>0</v>
      </c>
      <c r="K25" s="11">
        <f>I25+J25</f>
        <v>0</v>
      </c>
      <c r="L25" s="12">
        <v>0</v>
      </c>
    </row>
    <row r="26" spans="1:12" x14ac:dyDescent="0.25">
      <c r="A26" s="15" t="s">
        <v>54</v>
      </c>
      <c r="B26" s="16" t="s">
        <v>71</v>
      </c>
      <c r="C26" s="17"/>
      <c r="D26" s="197" t="s">
        <v>384</v>
      </c>
      <c r="E26" s="198"/>
      <c r="F26" s="198"/>
      <c r="G26" s="199"/>
      <c r="H26" s="9" t="s">
        <v>3</v>
      </c>
      <c r="I26" s="13">
        <f>+I27+I30+I31+I32+I36</f>
        <v>0</v>
      </c>
      <c r="J26" s="13">
        <f>+J27+J30+J31+J32+J36</f>
        <v>0</v>
      </c>
      <c r="K26" s="13">
        <f>+K27+K30+K31+K32+K36</f>
        <v>0</v>
      </c>
      <c r="L26" s="14">
        <f>+L27+L30+L31+L32+L36</f>
        <v>0</v>
      </c>
    </row>
    <row r="27" spans="1:12" x14ac:dyDescent="0.25">
      <c r="A27" s="69" t="s">
        <v>54</v>
      </c>
      <c r="B27" s="18" t="s">
        <v>71</v>
      </c>
      <c r="C27" s="19">
        <v>1</v>
      </c>
      <c r="D27" s="168" t="s">
        <v>385</v>
      </c>
      <c r="E27" s="169"/>
      <c r="F27" s="169"/>
      <c r="G27" s="170"/>
      <c r="H27" s="9" t="s">
        <v>4</v>
      </c>
      <c r="I27" s="20">
        <f>SUM(I28:I29)</f>
        <v>0</v>
      </c>
      <c r="J27" s="20">
        <f>SUM(J28:J29)</f>
        <v>0</v>
      </c>
      <c r="K27" s="20">
        <f>SUM(K28:K29)</f>
        <v>0</v>
      </c>
      <c r="L27" s="21">
        <f>SUM(L28:L29)</f>
        <v>0</v>
      </c>
    </row>
    <row r="28" spans="1:12" x14ac:dyDescent="0.25">
      <c r="A28" s="69"/>
      <c r="B28" s="18"/>
      <c r="C28" s="19" t="s">
        <v>72</v>
      </c>
      <c r="D28" s="168" t="s">
        <v>250</v>
      </c>
      <c r="E28" s="169"/>
      <c r="F28" s="169"/>
      <c r="G28" s="170"/>
      <c r="H28" s="9" t="s">
        <v>73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180"/>
      <c r="B29" s="202"/>
      <c r="C29" s="19" t="s">
        <v>74</v>
      </c>
      <c r="D29" s="168" t="s">
        <v>251</v>
      </c>
      <c r="E29" s="169"/>
      <c r="F29" s="169"/>
      <c r="G29" s="170"/>
      <c r="H29" s="9" t="s">
        <v>75</v>
      </c>
      <c r="I29" s="10">
        <v>0</v>
      </c>
      <c r="J29" s="10">
        <v>0</v>
      </c>
      <c r="K29" s="11">
        <f>I29+J29</f>
        <v>0</v>
      </c>
      <c r="L29" s="12">
        <v>0</v>
      </c>
    </row>
    <row r="30" spans="1:12" ht="15" customHeight="1" x14ac:dyDescent="0.25">
      <c r="A30" s="203"/>
      <c r="B30" s="202"/>
      <c r="C30" s="19" t="s">
        <v>76</v>
      </c>
      <c r="D30" s="168" t="s">
        <v>252</v>
      </c>
      <c r="E30" s="169"/>
      <c r="F30" s="169"/>
      <c r="G30" s="170"/>
      <c r="H30" s="9" t="s">
        <v>77</v>
      </c>
      <c r="I30" s="10">
        <v>0</v>
      </c>
      <c r="J30" s="10">
        <v>0</v>
      </c>
      <c r="K30" s="11">
        <f>I30+J30</f>
        <v>0</v>
      </c>
      <c r="L30" s="12">
        <v>0</v>
      </c>
    </row>
    <row r="31" spans="1:12" x14ac:dyDescent="0.25">
      <c r="A31" s="203"/>
      <c r="B31" s="202"/>
      <c r="C31" s="19" t="s">
        <v>78</v>
      </c>
      <c r="D31" s="168" t="s">
        <v>253</v>
      </c>
      <c r="E31" s="169"/>
      <c r="F31" s="169"/>
      <c r="G31" s="170"/>
      <c r="H31" s="9" t="s">
        <v>6</v>
      </c>
      <c r="I31" s="10">
        <v>0</v>
      </c>
      <c r="J31" s="10">
        <v>0</v>
      </c>
      <c r="K31" s="11">
        <f>I31+J31</f>
        <v>0</v>
      </c>
      <c r="L31" s="12">
        <v>0</v>
      </c>
    </row>
    <row r="32" spans="1:12" x14ac:dyDescent="0.25">
      <c r="A32" s="203"/>
      <c r="B32" s="202"/>
      <c r="C32" s="19" t="s">
        <v>65</v>
      </c>
      <c r="D32" s="168" t="s">
        <v>256</v>
      </c>
      <c r="E32" s="169"/>
      <c r="F32" s="169"/>
      <c r="G32" s="170"/>
      <c r="H32" s="9" t="s">
        <v>79</v>
      </c>
      <c r="I32" s="20">
        <f>SUM(I33:I35)</f>
        <v>0</v>
      </c>
      <c r="J32" s="20">
        <f>SUM(J33:J35)</f>
        <v>0</v>
      </c>
      <c r="K32" s="20">
        <f>SUM(K33:K35)</f>
        <v>0</v>
      </c>
      <c r="L32" s="21">
        <f>SUM(L33:L35)</f>
        <v>0</v>
      </c>
    </row>
    <row r="33" spans="1:12" x14ac:dyDescent="0.25">
      <c r="A33" s="203"/>
      <c r="B33" s="202"/>
      <c r="C33" s="19" t="s">
        <v>80</v>
      </c>
      <c r="D33" s="168" t="s">
        <v>254</v>
      </c>
      <c r="E33" s="169"/>
      <c r="F33" s="169"/>
      <c r="G33" s="170"/>
      <c r="H33" s="9" t="s">
        <v>7</v>
      </c>
      <c r="I33" s="10">
        <v>0</v>
      </c>
      <c r="J33" s="10">
        <v>0</v>
      </c>
      <c r="K33" s="11">
        <f>I33+J33</f>
        <v>0</v>
      </c>
      <c r="L33" s="12">
        <v>0</v>
      </c>
    </row>
    <row r="34" spans="1:12" x14ac:dyDescent="0.25">
      <c r="A34" s="203"/>
      <c r="B34" s="202"/>
      <c r="C34" s="19" t="s">
        <v>81</v>
      </c>
      <c r="D34" s="168" t="s">
        <v>255</v>
      </c>
      <c r="E34" s="169"/>
      <c r="F34" s="169"/>
      <c r="G34" s="170"/>
      <c r="H34" s="9" t="s">
        <v>8</v>
      </c>
      <c r="I34" s="10">
        <v>0</v>
      </c>
      <c r="J34" s="10">
        <v>0</v>
      </c>
      <c r="K34" s="11">
        <f>I34+J34</f>
        <v>0</v>
      </c>
      <c r="L34" s="12">
        <v>0</v>
      </c>
    </row>
    <row r="35" spans="1:12" x14ac:dyDescent="0.25">
      <c r="A35" s="203"/>
      <c r="B35" s="202"/>
      <c r="C35" s="19" t="s">
        <v>82</v>
      </c>
      <c r="D35" s="168" t="s">
        <v>256</v>
      </c>
      <c r="E35" s="169"/>
      <c r="F35" s="169"/>
      <c r="G35" s="170"/>
      <c r="H35" s="9" t="s">
        <v>83</v>
      </c>
      <c r="I35" s="10">
        <v>0</v>
      </c>
      <c r="J35" s="10">
        <v>0</v>
      </c>
      <c r="K35" s="11">
        <f>I35+J35</f>
        <v>0</v>
      </c>
      <c r="L35" s="12">
        <v>0</v>
      </c>
    </row>
    <row r="36" spans="1:12" ht="24" customHeight="1" x14ac:dyDescent="0.25">
      <c r="A36" s="203"/>
      <c r="B36" s="202"/>
      <c r="C36" s="19" t="s">
        <v>67</v>
      </c>
      <c r="D36" s="206" t="s">
        <v>386</v>
      </c>
      <c r="E36" s="209"/>
      <c r="F36" s="209"/>
      <c r="G36" s="210"/>
      <c r="H36" s="9" t="s">
        <v>84</v>
      </c>
      <c r="I36" s="20">
        <f>SUM(I37:I38)</f>
        <v>0</v>
      </c>
      <c r="J36" s="20">
        <f>SUM(J37:J38)</f>
        <v>0</v>
      </c>
      <c r="K36" s="20">
        <f>SUM(K37:K38)</f>
        <v>0</v>
      </c>
      <c r="L36" s="21">
        <f>SUM(L37:L38)</f>
        <v>0</v>
      </c>
    </row>
    <row r="37" spans="1:12" x14ac:dyDescent="0.25">
      <c r="A37" s="203"/>
      <c r="B37" s="202"/>
      <c r="C37" s="19" t="s">
        <v>69</v>
      </c>
      <c r="D37" s="168" t="s">
        <v>257</v>
      </c>
      <c r="E37" s="169"/>
      <c r="F37" s="169"/>
      <c r="G37" s="170"/>
      <c r="H37" s="9" t="s">
        <v>9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04"/>
      <c r="B38" s="205"/>
      <c r="C38" s="22" t="s">
        <v>70</v>
      </c>
      <c r="D38" s="168" t="s">
        <v>258</v>
      </c>
      <c r="E38" s="169"/>
      <c r="F38" s="169"/>
      <c r="G38" s="170"/>
      <c r="H38" s="9" t="s">
        <v>10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15" t="s">
        <v>54</v>
      </c>
      <c r="B39" s="16" t="s">
        <v>85</v>
      </c>
      <c r="C39" s="17"/>
      <c r="D39" s="197" t="s">
        <v>387</v>
      </c>
      <c r="E39" s="198"/>
      <c r="F39" s="198"/>
      <c r="G39" s="199"/>
      <c r="H39" s="9" t="s">
        <v>86</v>
      </c>
      <c r="I39" s="13">
        <f>SUM(I40:I46)</f>
        <v>0</v>
      </c>
      <c r="J39" s="13">
        <f>SUM(J40:J46)</f>
        <v>0</v>
      </c>
      <c r="K39" s="13">
        <f>SUM(K40:K46)</f>
        <v>0</v>
      </c>
      <c r="L39" s="14">
        <f>SUM(L40:L46)</f>
        <v>0</v>
      </c>
    </row>
    <row r="40" spans="1:12" ht="15" customHeight="1" x14ac:dyDescent="0.25">
      <c r="A40" s="69" t="s">
        <v>54</v>
      </c>
      <c r="B40" s="18" t="s">
        <v>85</v>
      </c>
      <c r="C40" s="19">
        <v>1</v>
      </c>
      <c r="D40" s="206" t="s">
        <v>259</v>
      </c>
      <c r="E40" s="211"/>
      <c r="F40" s="211"/>
      <c r="G40" s="212"/>
      <c r="H40" s="9" t="s">
        <v>87</v>
      </c>
      <c r="I40" s="10">
        <v>0</v>
      </c>
      <c r="J40" s="10">
        <v>0</v>
      </c>
      <c r="K40" s="11">
        <f t="shared" ref="K40:K45" si="0">I40+J40</f>
        <v>0</v>
      </c>
      <c r="L40" s="12">
        <v>0</v>
      </c>
    </row>
    <row r="41" spans="1:12" ht="15" customHeight="1" x14ac:dyDescent="0.25">
      <c r="A41" s="180"/>
      <c r="B41" s="202"/>
      <c r="C41" s="19">
        <v>2</v>
      </c>
      <c r="D41" s="206" t="s">
        <v>260</v>
      </c>
      <c r="E41" s="211"/>
      <c r="F41" s="211"/>
      <c r="G41" s="212"/>
      <c r="H41" s="9" t="s">
        <v>11</v>
      </c>
      <c r="I41" s="10">
        <v>0</v>
      </c>
      <c r="J41" s="10">
        <v>0</v>
      </c>
      <c r="K41" s="11">
        <f t="shared" si="0"/>
        <v>0</v>
      </c>
      <c r="L41" s="12">
        <v>0</v>
      </c>
    </row>
    <row r="42" spans="1:12" ht="15" customHeight="1" x14ac:dyDescent="0.25">
      <c r="A42" s="180"/>
      <c r="B42" s="202"/>
      <c r="C42" s="19" t="s">
        <v>78</v>
      </c>
      <c r="D42" s="206" t="s">
        <v>261</v>
      </c>
      <c r="E42" s="211"/>
      <c r="F42" s="211"/>
      <c r="G42" s="212"/>
      <c r="H42" s="9" t="s">
        <v>88</v>
      </c>
      <c r="I42" s="10">
        <v>0</v>
      </c>
      <c r="J42" s="10">
        <v>0</v>
      </c>
      <c r="K42" s="11">
        <f t="shared" si="0"/>
        <v>0</v>
      </c>
      <c r="L42" s="12">
        <v>0</v>
      </c>
    </row>
    <row r="43" spans="1:12" ht="15" customHeight="1" x14ac:dyDescent="0.25">
      <c r="A43" s="180"/>
      <c r="B43" s="202"/>
      <c r="C43" s="19" t="s">
        <v>65</v>
      </c>
      <c r="D43" s="206" t="s">
        <v>262</v>
      </c>
      <c r="E43" s="211"/>
      <c r="F43" s="211"/>
      <c r="G43" s="212"/>
      <c r="H43" s="9" t="s">
        <v>12</v>
      </c>
      <c r="I43" s="10">
        <v>0</v>
      </c>
      <c r="J43" s="10">
        <v>0</v>
      </c>
      <c r="K43" s="11">
        <f t="shared" si="0"/>
        <v>0</v>
      </c>
      <c r="L43" s="12">
        <v>0</v>
      </c>
    </row>
    <row r="44" spans="1:12" x14ac:dyDescent="0.25">
      <c r="A44" s="203"/>
      <c r="B44" s="202"/>
      <c r="C44" s="19" t="s">
        <v>67</v>
      </c>
      <c r="D44" s="168" t="s">
        <v>263</v>
      </c>
      <c r="E44" s="169"/>
      <c r="F44" s="169"/>
      <c r="G44" s="170"/>
      <c r="H44" s="9" t="s">
        <v>13</v>
      </c>
      <c r="I44" s="10">
        <v>0</v>
      </c>
      <c r="J44" s="10">
        <v>0</v>
      </c>
      <c r="K44" s="11">
        <f t="shared" si="0"/>
        <v>0</v>
      </c>
      <c r="L44" s="12">
        <v>0</v>
      </c>
    </row>
    <row r="45" spans="1:12" ht="15" customHeight="1" x14ac:dyDescent="0.25">
      <c r="A45" s="203"/>
      <c r="B45" s="202"/>
      <c r="C45" s="19" t="s">
        <v>89</v>
      </c>
      <c r="D45" s="206" t="s">
        <v>264</v>
      </c>
      <c r="E45" s="211"/>
      <c r="F45" s="211"/>
      <c r="G45" s="212"/>
      <c r="H45" s="9" t="s">
        <v>90</v>
      </c>
      <c r="I45" s="10">
        <v>0</v>
      </c>
      <c r="J45" s="10">
        <v>0</v>
      </c>
      <c r="K45" s="11">
        <f t="shared" si="0"/>
        <v>0</v>
      </c>
      <c r="L45" s="12">
        <v>0</v>
      </c>
    </row>
    <row r="46" spans="1:12" x14ac:dyDescent="0.25">
      <c r="A46" s="203"/>
      <c r="B46" s="202"/>
      <c r="C46" s="19" t="s">
        <v>91</v>
      </c>
      <c r="D46" s="168" t="s">
        <v>265</v>
      </c>
      <c r="E46" s="169"/>
      <c r="F46" s="169"/>
      <c r="G46" s="170"/>
      <c r="H46" s="9" t="s">
        <v>92</v>
      </c>
      <c r="I46" s="20">
        <f>SUM(I47:I48)</f>
        <v>0</v>
      </c>
      <c r="J46" s="20">
        <f>SUM(J47:J48)</f>
        <v>0</v>
      </c>
      <c r="K46" s="20">
        <f>SUM(K47:K48)</f>
        <v>0</v>
      </c>
      <c r="L46" s="21">
        <f>SUM(L47:L48)</f>
        <v>0</v>
      </c>
    </row>
    <row r="47" spans="1:12" x14ac:dyDescent="0.25">
      <c r="A47" s="203"/>
      <c r="B47" s="202"/>
      <c r="C47" s="19" t="s">
        <v>93</v>
      </c>
      <c r="D47" s="168" t="s">
        <v>265</v>
      </c>
      <c r="E47" s="169"/>
      <c r="F47" s="169"/>
      <c r="G47" s="170"/>
      <c r="H47" s="9" t="s">
        <v>94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ht="15.75" thickBot="1" x14ac:dyDescent="0.3">
      <c r="A48" s="213"/>
      <c r="B48" s="214"/>
      <c r="C48" s="23" t="s">
        <v>95</v>
      </c>
      <c r="D48" s="215" t="s">
        <v>266</v>
      </c>
      <c r="E48" s="216"/>
      <c r="F48" s="216"/>
      <c r="G48" s="217"/>
      <c r="H48" s="24" t="s">
        <v>96</v>
      </c>
      <c r="I48" s="85">
        <v>0</v>
      </c>
      <c r="J48" s="85">
        <v>0</v>
      </c>
      <c r="K48" s="86">
        <f>I48+J48</f>
        <v>0</v>
      </c>
      <c r="L48" s="87">
        <v>0</v>
      </c>
    </row>
    <row r="49" spans="1:12" x14ac:dyDescent="0.25">
      <c r="A49" s="124">
        <v>1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</sheetData>
  <mergeCells count="63">
    <mergeCell ref="D39:G39"/>
    <mergeCell ref="D25:G25"/>
    <mergeCell ref="D26:G26"/>
    <mergeCell ref="D40:G40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27:G27"/>
    <mergeCell ref="D28:G28"/>
    <mergeCell ref="D34:G34"/>
    <mergeCell ref="D35:G35"/>
    <mergeCell ref="D36:G36"/>
    <mergeCell ref="D37:G37"/>
    <mergeCell ref="D38:G38"/>
    <mergeCell ref="A29:B38"/>
    <mergeCell ref="D29:G29"/>
    <mergeCell ref="D30:G30"/>
    <mergeCell ref="D31:G31"/>
    <mergeCell ref="D32:G32"/>
    <mergeCell ref="D33:G33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K9:L9"/>
    <mergeCell ref="A13:C13"/>
    <mergeCell ref="D13:G13"/>
    <mergeCell ref="B14:C14"/>
    <mergeCell ref="D14:G14"/>
    <mergeCell ref="I10:K11"/>
    <mergeCell ref="A10:C12"/>
    <mergeCell ref="D10:G12"/>
    <mergeCell ref="H10:H12"/>
    <mergeCell ref="A2:D5"/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E4:I4"/>
    <mergeCell ref="E9:I9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x14ac:dyDescent="0.25">
      <c r="A2" s="177" t="s">
        <v>236</v>
      </c>
      <c r="B2" s="178"/>
      <c r="C2" s="179"/>
      <c r="D2" s="171" t="s">
        <v>235</v>
      </c>
      <c r="E2" s="186"/>
      <c r="F2" s="186"/>
      <c r="G2" s="187"/>
      <c r="H2" s="194" t="s">
        <v>237</v>
      </c>
      <c r="I2" s="171" t="s">
        <v>238</v>
      </c>
      <c r="J2" s="172"/>
      <c r="K2" s="173"/>
      <c r="L2" s="1" t="s">
        <v>242</v>
      </c>
    </row>
    <row r="3" spans="1:12" x14ac:dyDescent="0.25">
      <c r="A3" s="180"/>
      <c r="B3" s="181"/>
      <c r="C3" s="182"/>
      <c r="D3" s="188"/>
      <c r="E3" s="189"/>
      <c r="F3" s="189"/>
      <c r="G3" s="190"/>
      <c r="H3" s="195"/>
      <c r="I3" s="174"/>
      <c r="J3" s="175"/>
      <c r="K3" s="176"/>
      <c r="L3" s="2" t="s">
        <v>243</v>
      </c>
    </row>
    <row r="4" spans="1:12" ht="15.75" thickBot="1" x14ac:dyDescent="0.3">
      <c r="A4" s="183"/>
      <c r="B4" s="184"/>
      <c r="C4" s="185"/>
      <c r="D4" s="191"/>
      <c r="E4" s="192"/>
      <c r="F4" s="192"/>
      <c r="G4" s="193"/>
      <c r="H4" s="196"/>
      <c r="I4" s="3" t="s">
        <v>239</v>
      </c>
      <c r="J4" s="98" t="s">
        <v>240</v>
      </c>
      <c r="K4" s="101" t="s">
        <v>241</v>
      </c>
      <c r="L4" s="4" t="s">
        <v>241</v>
      </c>
    </row>
    <row r="5" spans="1:12" x14ac:dyDescent="0.25">
      <c r="A5" s="74" t="s">
        <v>97</v>
      </c>
      <c r="B5" s="232"/>
      <c r="C5" s="233"/>
      <c r="D5" s="163" t="s">
        <v>388</v>
      </c>
      <c r="E5" s="234"/>
      <c r="F5" s="234"/>
      <c r="G5" s="235"/>
      <c r="H5" s="5" t="s">
        <v>98</v>
      </c>
      <c r="I5" s="6">
        <f>I6+I14+I40+I43</f>
        <v>0</v>
      </c>
      <c r="J5" s="6">
        <f>J6+J14+J40+J43</f>
        <v>0</v>
      </c>
      <c r="K5" s="6">
        <f>K6+K14+K40+K43</f>
        <v>0</v>
      </c>
      <c r="L5" s="7">
        <f>L6+L14+L40+L43</f>
        <v>0</v>
      </c>
    </row>
    <row r="6" spans="1:12" x14ac:dyDescent="0.25">
      <c r="A6" s="73" t="s">
        <v>97</v>
      </c>
      <c r="B6" s="79" t="s">
        <v>56</v>
      </c>
      <c r="C6" s="36"/>
      <c r="D6" s="197" t="s">
        <v>389</v>
      </c>
      <c r="E6" s="226"/>
      <c r="F6" s="226"/>
      <c r="G6" s="227"/>
      <c r="H6" s="9" t="s">
        <v>99</v>
      </c>
      <c r="I6" s="13">
        <f>SUM(I7:I9)+I12+I13</f>
        <v>0</v>
      </c>
      <c r="J6" s="13">
        <f>SUM(J7:J9)+J12+J13</f>
        <v>0</v>
      </c>
      <c r="K6" s="13">
        <f>SUM(K7:K9)+K12+K13</f>
        <v>0</v>
      </c>
      <c r="L6" s="14">
        <f>SUM(L7:L9)+L12+L13</f>
        <v>0</v>
      </c>
    </row>
    <row r="7" spans="1:12" x14ac:dyDescent="0.25">
      <c r="A7" s="71" t="s">
        <v>97</v>
      </c>
      <c r="B7" s="32" t="s">
        <v>56</v>
      </c>
      <c r="C7" s="31">
        <v>1</v>
      </c>
      <c r="D7" s="168" t="s">
        <v>267</v>
      </c>
      <c r="E7" s="226"/>
      <c r="F7" s="226"/>
      <c r="G7" s="227"/>
      <c r="H7" s="9" t="s">
        <v>100</v>
      </c>
      <c r="I7" s="10">
        <v>0</v>
      </c>
      <c r="J7" s="10">
        <v>0</v>
      </c>
      <c r="K7" s="11">
        <f>I7+J7</f>
        <v>0</v>
      </c>
      <c r="L7" s="12">
        <v>0</v>
      </c>
    </row>
    <row r="8" spans="1:12" x14ac:dyDescent="0.25">
      <c r="A8" s="228"/>
      <c r="B8" s="229"/>
      <c r="C8" s="31">
        <v>2</v>
      </c>
      <c r="D8" s="168" t="s">
        <v>268</v>
      </c>
      <c r="E8" s="226"/>
      <c r="F8" s="226"/>
      <c r="G8" s="227"/>
      <c r="H8" s="9" t="s">
        <v>101</v>
      </c>
      <c r="I8" s="10">
        <v>0</v>
      </c>
      <c r="J8" s="10">
        <v>0</v>
      </c>
      <c r="K8" s="11">
        <f>I8+J8</f>
        <v>0</v>
      </c>
      <c r="L8" s="12">
        <v>0</v>
      </c>
    </row>
    <row r="9" spans="1:12" x14ac:dyDescent="0.25">
      <c r="A9" s="230"/>
      <c r="B9" s="229"/>
      <c r="C9" s="31">
        <v>3</v>
      </c>
      <c r="D9" s="168" t="s">
        <v>390</v>
      </c>
      <c r="E9" s="226"/>
      <c r="F9" s="226"/>
      <c r="G9" s="227"/>
      <c r="H9" s="9" t="s">
        <v>14</v>
      </c>
      <c r="I9" s="20">
        <f>SUM(I10:I11)</f>
        <v>0</v>
      </c>
      <c r="J9" s="20">
        <f>SUM(J10:J11)</f>
        <v>0</v>
      </c>
      <c r="K9" s="20">
        <f>SUM(K10:K11)</f>
        <v>0</v>
      </c>
      <c r="L9" s="21">
        <f>SUM(L10:L11)</f>
        <v>0</v>
      </c>
    </row>
    <row r="10" spans="1:12" x14ac:dyDescent="0.25">
      <c r="A10" s="230"/>
      <c r="B10" s="229"/>
      <c r="C10" s="31" t="s">
        <v>102</v>
      </c>
      <c r="D10" s="168" t="s">
        <v>269</v>
      </c>
      <c r="E10" s="226"/>
      <c r="F10" s="226"/>
      <c r="G10" s="227"/>
      <c r="H10" s="9" t="s">
        <v>15</v>
      </c>
      <c r="I10" s="10">
        <v>0</v>
      </c>
      <c r="J10" s="10">
        <v>0</v>
      </c>
      <c r="K10" s="11">
        <f>I10+J10</f>
        <v>0</v>
      </c>
      <c r="L10" s="12">
        <v>0</v>
      </c>
    </row>
    <row r="11" spans="1:12" x14ac:dyDescent="0.25">
      <c r="A11" s="230"/>
      <c r="B11" s="229"/>
      <c r="C11" s="31" t="s">
        <v>103</v>
      </c>
      <c r="D11" s="168" t="s">
        <v>270</v>
      </c>
      <c r="E11" s="226"/>
      <c r="F11" s="226"/>
      <c r="G11" s="227"/>
      <c r="H11" s="9" t="s">
        <v>16</v>
      </c>
      <c r="I11" s="10">
        <v>0</v>
      </c>
      <c r="J11" s="10">
        <v>0</v>
      </c>
      <c r="K11" s="11">
        <f>I11+J11</f>
        <v>0</v>
      </c>
      <c r="L11" s="12">
        <v>0</v>
      </c>
    </row>
    <row r="12" spans="1:12" x14ac:dyDescent="0.25">
      <c r="A12" s="230"/>
      <c r="B12" s="229"/>
      <c r="C12" s="31">
        <v>4</v>
      </c>
      <c r="D12" s="168" t="s">
        <v>271</v>
      </c>
      <c r="E12" s="226"/>
      <c r="F12" s="226"/>
      <c r="G12" s="227"/>
      <c r="H12" s="9" t="s">
        <v>104</v>
      </c>
      <c r="I12" s="10">
        <v>0</v>
      </c>
      <c r="J12" s="10">
        <v>0</v>
      </c>
      <c r="K12" s="11">
        <f>I12+J12</f>
        <v>0</v>
      </c>
      <c r="L12" s="12">
        <v>0</v>
      </c>
    </row>
    <row r="13" spans="1:12" x14ac:dyDescent="0.25">
      <c r="A13" s="231"/>
      <c r="B13" s="222"/>
      <c r="C13" s="37" t="s">
        <v>67</v>
      </c>
      <c r="D13" s="168" t="s">
        <v>272</v>
      </c>
      <c r="E13" s="226"/>
      <c r="F13" s="226"/>
      <c r="G13" s="227"/>
      <c r="H13" s="9" t="s">
        <v>105</v>
      </c>
      <c r="I13" s="10">
        <v>0</v>
      </c>
      <c r="J13" s="10">
        <v>0</v>
      </c>
      <c r="K13" s="11">
        <f>I13+J13</f>
        <v>0</v>
      </c>
      <c r="L13" s="12">
        <v>0</v>
      </c>
    </row>
    <row r="14" spans="1:12" x14ac:dyDescent="0.25">
      <c r="A14" s="73" t="s">
        <v>97</v>
      </c>
      <c r="B14" s="79" t="s">
        <v>71</v>
      </c>
      <c r="C14" s="36"/>
      <c r="D14" s="197" t="s">
        <v>391</v>
      </c>
      <c r="E14" s="226"/>
      <c r="F14" s="226"/>
      <c r="G14" s="227"/>
      <c r="H14" s="9" t="s">
        <v>106</v>
      </c>
      <c r="I14" s="13">
        <f>+I15+I25+I36</f>
        <v>0</v>
      </c>
      <c r="J14" s="13">
        <f>+J15+J25+J36</f>
        <v>0</v>
      </c>
      <c r="K14" s="13">
        <f>+K15+K25+K36</f>
        <v>0</v>
      </c>
      <c r="L14" s="14">
        <f>+L15+L25+L36</f>
        <v>0</v>
      </c>
    </row>
    <row r="15" spans="1:12" x14ac:dyDescent="0.25">
      <c r="A15" s="71" t="s">
        <v>97</v>
      </c>
      <c r="B15" s="32" t="s">
        <v>71</v>
      </c>
      <c r="C15" s="31">
        <v>1</v>
      </c>
      <c r="D15" s="168" t="s">
        <v>392</v>
      </c>
      <c r="E15" s="226"/>
      <c r="F15" s="226"/>
      <c r="G15" s="227"/>
      <c r="H15" s="9" t="s">
        <v>107</v>
      </c>
      <c r="I15" s="20">
        <f>+SUM(I16:I20)</f>
        <v>0</v>
      </c>
      <c r="J15" s="20">
        <f>+SUM(J16:J20)</f>
        <v>0</v>
      </c>
      <c r="K15" s="20">
        <f>+SUM(K16:K20)</f>
        <v>0</v>
      </c>
      <c r="L15" s="21">
        <f>+SUM(L16:L20)</f>
        <v>0</v>
      </c>
    </row>
    <row r="16" spans="1:12" x14ac:dyDescent="0.25">
      <c r="A16" s="228"/>
      <c r="B16" s="229"/>
      <c r="C16" s="31" t="s">
        <v>72</v>
      </c>
      <c r="D16" s="168" t="s">
        <v>273</v>
      </c>
      <c r="E16" s="226"/>
      <c r="F16" s="226"/>
      <c r="G16" s="227"/>
      <c r="H16" s="9" t="s">
        <v>108</v>
      </c>
      <c r="I16" s="10">
        <v>0</v>
      </c>
      <c r="J16" s="10">
        <v>0</v>
      </c>
      <c r="K16" s="11">
        <f>I16+J16</f>
        <v>0</v>
      </c>
      <c r="L16" s="12">
        <v>0</v>
      </c>
    </row>
    <row r="17" spans="1:12" x14ac:dyDescent="0.25">
      <c r="A17" s="230"/>
      <c r="B17" s="229"/>
      <c r="C17" s="31" t="s">
        <v>74</v>
      </c>
      <c r="D17" s="168" t="s">
        <v>274</v>
      </c>
      <c r="E17" s="226"/>
      <c r="F17" s="226"/>
      <c r="G17" s="227"/>
      <c r="H17" s="9" t="s">
        <v>109</v>
      </c>
      <c r="I17" s="10">
        <v>0</v>
      </c>
      <c r="J17" s="10">
        <v>0</v>
      </c>
      <c r="K17" s="11">
        <f>I17+J17</f>
        <v>0</v>
      </c>
      <c r="L17" s="12">
        <v>0</v>
      </c>
    </row>
    <row r="18" spans="1:12" x14ac:dyDescent="0.25">
      <c r="A18" s="230"/>
      <c r="B18" s="229"/>
      <c r="C18" s="31" t="s">
        <v>110</v>
      </c>
      <c r="D18" s="206" t="s">
        <v>275</v>
      </c>
      <c r="E18" s="207"/>
      <c r="F18" s="207"/>
      <c r="G18" s="208"/>
      <c r="H18" s="9" t="s">
        <v>111</v>
      </c>
      <c r="I18" s="10">
        <v>0</v>
      </c>
      <c r="J18" s="10">
        <v>0</v>
      </c>
      <c r="K18" s="11">
        <f>I18+J18</f>
        <v>0</v>
      </c>
      <c r="L18" s="12">
        <v>0</v>
      </c>
    </row>
    <row r="19" spans="1:12" x14ac:dyDescent="0.25">
      <c r="A19" s="230"/>
      <c r="B19" s="229"/>
      <c r="C19" s="31" t="s">
        <v>112</v>
      </c>
      <c r="D19" s="168" t="s">
        <v>276</v>
      </c>
      <c r="E19" s="226"/>
      <c r="F19" s="226"/>
      <c r="G19" s="227"/>
      <c r="H19" s="9" t="s">
        <v>17</v>
      </c>
      <c r="I19" s="10">
        <v>0</v>
      </c>
      <c r="J19" s="10">
        <v>0</v>
      </c>
      <c r="K19" s="11">
        <f>I19+J19</f>
        <v>0</v>
      </c>
      <c r="L19" s="12">
        <v>0</v>
      </c>
    </row>
    <row r="20" spans="1:12" x14ac:dyDescent="0.25">
      <c r="A20" s="230"/>
      <c r="B20" s="229"/>
      <c r="C20" s="31" t="s">
        <v>113</v>
      </c>
      <c r="D20" s="206" t="s">
        <v>280</v>
      </c>
      <c r="E20" s="207"/>
      <c r="F20" s="207"/>
      <c r="G20" s="208"/>
      <c r="H20" s="9" t="s">
        <v>18</v>
      </c>
      <c r="I20" s="20">
        <f>SUM(I21:I24)</f>
        <v>0</v>
      </c>
      <c r="J20" s="20">
        <f>SUM(J21:J24)</f>
        <v>0</v>
      </c>
      <c r="K20" s="20">
        <f>SUM(K21:K24)</f>
        <v>0</v>
      </c>
      <c r="L20" s="21">
        <f>SUM(L21:L24)</f>
        <v>0</v>
      </c>
    </row>
    <row r="21" spans="1:12" x14ac:dyDescent="0.25">
      <c r="A21" s="230"/>
      <c r="B21" s="229"/>
      <c r="C21" s="31" t="s">
        <v>114</v>
      </c>
      <c r="D21" s="206" t="s">
        <v>277</v>
      </c>
      <c r="E21" s="207"/>
      <c r="F21" s="207"/>
      <c r="G21" s="208"/>
      <c r="H21" s="9" t="s">
        <v>19</v>
      </c>
      <c r="I21" s="10">
        <v>0</v>
      </c>
      <c r="J21" s="10">
        <v>0</v>
      </c>
      <c r="K21" s="11">
        <f>I21+J21</f>
        <v>0</v>
      </c>
      <c r="L21" s="12">
        <v>0</v>
      </c>
    </row>
    <row r="22" spans="1:12" x14ac:dyDescent="0.25">
      <c r="A22" s="230"/>
      <c r="B22" s="229"/>
      <c r="C22" s="31" t="s">
        <v>115</v>
      </c>
      <c r="D22" s="206" t="s">
        <v>278</v>
      </c>
      <c r="E22" s="207"/>
      <c r="F22" s="207"/>
      <c r="G22" s="208"/>
      <c r="H22" s="9" t="s">
        <v>116</v>
      </c>
      <c r="I22" s="10">
        <v>0</v>
      </c>
      <c r="J22" s="10">
        <v>0</v>
      </c>
      <c r="K22" s="11">
        <f>I22+J22</f>
        <v>0</v>
      </c>
      <c r="L22" s="12">
        <v>0</v>
      </c>
    </row>
    <row r="23" spans="1:12" x14ac:dyDescent="0.25">
      <c r="A23" s="230"/>
      <c r="B23" s="229"/>
      <c r="C23" s="31" t="s">
        <v>117</v>
      </c>
      <c r="D23" s="206" t="s">
        <v>279</v>
      </c>
      <c r="E23" s="207"/>
      <c r="F23" s="207"/>
      <c r="G23" s="208"/>
      <c r="H23" s="9" t="s">
        <v>118</v>
      </c>
      <c r="I23" s="10">
        <v>0</v>
      </c>
      <c r="J23" s="10">
        <v>0</v>
      </c>
      <c r="K23" s="11">
        <f>I23+J23</f>
        <v>0</v>
      </c>
      <c r="L23" s="12">
        <v>0</v>
      </c>
    </row>
    <row r="24" spans="1:12" x14ac:dyDescent="0.25">
      <c r="A24" s="231"/>
      <c r="B24" s="222"/>
      <c r="C24" s="37" t="s">
        <v>119</v>
      </c>
      <c r="D24" s="206" t="s">
        <v>280</v>
      </c>
      <c r="E24" s="207"/>
      <c r="F24" s="207"/>
      <c r="G24" s="208"/>
      <c r="H24" s="9" t="s">
        <v>120</v>
      </c>
      <c r="I24" s="10">
        <v>0</v>
      </c>
      <c r="J24" s="10">
        <v>0</v>
      </c>
      <c r="K24" s="11">
        <f>I24+J24</f>
        <v>0</v>
      </c>
      <c r="L24" s="12">
        <v>0</v>
      </c>
    </row>
    <row r="25" spans="1:12" x14ac:dyDescent="0.25">
      <c r="A25" s="73" t="s">
        <v>97</v>
      </c>
      <c r="B25" s="79" t="s">
        <v>71</v>
      </c>
      <c r="C25" s="36" t="s">
        <v>76</v>
      </c>
      <c r="D25" s="206" t="s">
        <v>393</v>
      </c>
      <c r="E25" s="207"/>
      <c r="F25" s="207"/>
      <c r="G25" s="208"/>
      <c r="H25" s="9" t="s">
        <v>121</v>
      </c>
      <c r="I25" s="20">
        <f>SUM(I26:I29)</f>
        <v>0</v>
      </c>
      <c r="J25" s="20">
        <f>SUM(J26:J29)</f>
        <v>0</v>
      </c>
      <c r="K25" s="20">
        <f>SUM(K26:K29)</f>
        <v>0</v>
      </c>
      <c r="L25" s="21">
        <f>SUM(L26:L29)</f>
        <v>0</v>
      </c>
    </row>
    <row r="26" spans="1:12" x14ac:dyDescent="0.25">
      <c r="A26" s="230"/>
      <c r="B26" s="229"/>
      <c r="C26" s="31" t="s">
        <v>60</v>
      </c>
      <c r="D26" s="206" t="s">
        <v>273</v>
      </c>
      <c r="E26" s="207"/>
      <c r="F26" s="207"/>
      <c r="G26" s="208"/>
      <c r="H26" s="9" t="s">
        <v>122</v>
      </c>
      <c r="I26" s="10">
        <v>0</v>
      </c>
      <c r="J26" s="10">
        <v>0</v>
      </c>
      <c r="K26" s="11">
        <f>I26+J26</f>
        <v>0</v>
      </c>
      <c r="L26" s="12">
        <v>0</v>
      </c>
    </row>
    <row r="27" spans="1:12" x14ac:dyDescent="0.25">
      <c r="A27" s="230"/>
      <c r="B27" s="229"/>
      <c r="C27" s="31" t="s">
        <v>62</v>
      </c>
      <c r="D27" s="206" t="s">
        <v>274</v>
      </c>
      <c r="E27" s="207"/>
      <c r="F27" s="207"/>
      <c r="G27" s="208"/>
      <c r="H27" s="9" t="s">
        <v>123</v>
      </c>
      <c r="I27" s="10">
        <v>0</v>
      </c>
      <c r="J27" s="10">
        <v>0</v>
      </c>
      <c r="K27" s="11">
        <f>I27+J27</f>
        <v>0</v>
      </c>
      <c r="L27" s="12">
        <v>0</v>
      </c>
    </row>
    <row r="28" spans="1:12" x14ac:dyDescent="0.25">
      <c r="A28" s="230"/>
      <c r="B28" s="229"/>
      <c r="C28" s="31" t="s">
        <v>124</v>
      </c>
      <c r="D28" s="206" t="s">
        <v>275</v>
      </c>
      <c r="E28" s="207"/>
      <c r="F28" s="207"/>
      <c r="G28" s="208"/>
      <c r="H28" s="9" t="s">
        <v>125</v>
      </c>
      <c r="I28" s="10">
        <v>0</v>
      </c>
      <c r="J28" s="10">
        <v>0</v>
      </c>
      <c r="K28" s="11">
        <f>I28+J28</f>
        <v>0</v>
      </c>
      <c r="L28" s="12">
        <v>0</v>
      </c>
    </row>
    <row r="29" spans="1:12" x14ac:dyDescent="0.25">
      <c r="A29" s="230"/>
      <c r="B29" s="229"/>
      <c r="C29" s="31" t="s">
        <v>126</v>
      </c>
      <c r="D29" s="206" t="s">
        <v>280</v>
      </c>
      <c r="E29" s="207"/>
      <c r="F29" s="207"/>
      <c r="G29" s="208"/>
      <c r="H29" s="9" t="s">
        <v>20</v>
      </c>
      <c r="I29" s="20">
        <f>SUM(I30:I35)</f>
        <v>0</v>
      </c>
      <c r="J29" s="20">
        <f>SUM(J30:J35)</f>
        <v>0</v>
      </c>
      <c r="K29" s="20">
        <f>SUM(K30:K35)</f>
        <v>0</v>
      </c>
      <c r="L29" s="21">
        <f>SUM(L30:L35)</f>
        <v>0</v>
      </c>
    </row>
    <row r="30" spans="1:12" x14ac:dyDescent="0.25">
      <c r="A30" s="230"/>
      <c r="B30" s="229"/>
      <c r="C30" s="31" t="s">
        <v>127</v>
      </c>
      <c r="D30" s="206" t="s">
        <v>277</v>
      </c>
      <c r="E30" s="207"/>
      <c r="F30" s="207"/>
      <c r="G30" s="208"/>
      <c r="H30" s="9" t="s">
        <v>21</v>
      </c>
      <c r="I30" s="10">
        <v>0</v>
      </c>
      <c r="J30" s="10">
        <v>0</v>
      </c>
      <c r="K30" s="11">
        <f t="shared" ref="K30:K35" si="0">I30+J30</f>
        <v>0</v>
      </c>
      <c r="L30" s="12">
        <v>0</v>
      </c>
    </row>
    <row r="31" spans="1:12" x14ac:dyDescent="0.25">
      <c r="A31" s="230"/>
      <c r="B31" s="229"/>
      <c r="C31" s="31" t="s">
        <v>128</v>
      </c>
      <c r="D31" s="206" t="s">
        <v>281</v>
      </c>
      <c r="E31" s="207"/>
      <c r="F31" s="207"/>
      <c r="G31" s="208"/>
      <c r="H31" s="9" t="s">
        <v>22</v>
      </c>
      <c r="I31" s="10">
        <v>0</v>
      </c>
      <c r="J31" s="10">
        <v>0</v>
      </c>
      <c r="K31" s="11">
        <f t="shared" si="0"/>
        <v>0</v>
      </c>
      <c r="L31" s="12">
        <v>0</v>
      </c>
    </row>
    <row r="32" spans="1:12" x14ac:dyDescent="0.25">
      <c r="A32" s="230"/>
      <c r="B32" s="229"/>
      <c r="C32" s="31" t="s">
        <v>129</v>
      </c>
      <c r="D32" s="206" t="s">
        <v>282</v>
      </c>
      <c r="E32" s="207"/>
      <c r="F32" s="207"/>
      <c r="G32" s="208"/>
      <c r="H32" s="9" t="s">
        <v>130</v>
      </c>
      <c r="I32" s="10">
        <v>0</v>
      </c>
      <c r="J32" s="10">
        <v>0</v>
      </c>
      <c r="K32" s="11">
        <f t="shared" si="0"/>
        <v>0</v>
      </c>
      <c r="L32" s="12">
        <v>0</v>
      </c>
    </row>
    <row r="33" spans="1:12" x14ac:dyDescent="0.25">
      <c r="A33" s="230"/>
      <c r="B33" s="229"/>
      <c r="C33" s="31" t="s">
        <v>131</v>
      </c>
      <c r="D33" s="206" t="s">
        <v>283</v>
      </c>
      <c r="E33" s="207"/>
      <c r="F33" s="207"/>
      <c r="G33" s="208"/>
      <c r="H33" s="9" t="s">
        <v>23</v>
      </c>
      <c r="I33" s="10">
        <v>0</v>
      </c>
      <c r="J33" s="10">
        <v>0</v>
      </c>
      <c r="K33" s="11">
        <f t="shared" si="0"/>
        <v>0</v>
      </c>
      <c r="L33" s="12">
        <v>0</v>
      </c>
    </row>
    <row r="34" spans="1:12" x14ac:dyDescent="0.25">
      <c r="A34" s="230"/>
      <c r="B34" s="229"/>
      <c r="C34" s="31" t="s">
        <v>132</v>
      </c>
      <c r="D34" s="206" t="s">
        <v>284</v>
      </c>
      <c r="E34" s="207"/>
      <c r="F34" s="207"/>
      <c r="G34" s="208"/>
      <c r="H34" s="9" t="s">
        <v>24</v>
      </c>
      <c r="I34" s="10">
        <v>0</v>
      </c>
      <c r="J34" s="10">
        <v>0</v>
      </c>
      <c r="K34" s="11">
        <f t="shared" si="0"/>
        <v>0</v>
      </c>
      <c r="L34" s="12">
        <v>0</v>
      </c>
    </row>
    <row r="35" spans="1:12" x14ac:dyDescent="0.25">
      <c r="A35" s="231"/>
      <c r="B35" s="222"/>
      <c r="C35" s="37" t="s">
        <v>133</v>
      </c>
      <c r="D35" s="206" t="s">
        <v>280</v>
      </c>
      <c r="E35" s="207"/>
      <c r="F35" s="207"/>
      <c r="G35" s="208"/>
      <c r="H35" s="9" t="s">
        <v>25</v>
      </c>
      <c r="I35" s="10">
        <v>0</v>
      </c>
      <c r="J35" s="10">
        <v>0</v>
      </c>
      <c r="K35" s="11">
        <f t="shared" si="0"/>
        <v>0</v>
      </c>
      <c r="L35" s="12">
        <v>0</v>
      </c>
    </row>
    <row r="36" spans="1:12" x14ac:dyDescent="0.25">
      <c r="A36" s="73" t="s">
        <v>97</v>
      </c>
      <c r="B36" s="79" t="s">
        <v>71</v>
      </c>
      <c r="C36" s="36" t="s">
        <v>78</v>
      </c>
      <c r="D36" s="168" t="s">
        <v>394</v>
      </c>
      <c r="E36" s="226"/>
      <c r="F36" s="226"/>
      <c r="G36" s="227"/>
      <c r="H36" s="9" t="s">
        <v>26</v>
      </c>
      <c r="I36" s="20">
        <f>I37+I39+I38</f>
        <v>0</v>
      </c>
      <c r="J36" s="20">
        <f>J37+J39+J38</f>
        <v>0</v>
      </c>
      <c r="K36" s="20">
        <f>K37+K39+K38</f>
        <v>0</v>
      </c>
      <c r="L36" s="21">
        <f>L37+L39+L38</f>
        <v>0</v>
      </c>
    </row>
    <row r="37" spans="1:12" x14ac:dyDescent="0.25">
      <c r="A37" s="228"/>
      <c r="B37" s="229"/>
      <c r="C37" s="31" t="s">
        <v>102</v>
      </c>
      <c r="D37" s="206" t="s">
        <v>285</v>
      </c>
      <c r="E37" s="207"/>
      <c r="F37" s="207"/>
      <c r="G37" s="208"/>
      <c r="H37" s="9" t="s">
        <v>27</v>
      </c>
      <c r="I37" s="10">
        <v>0</v>
      </c>
      <c r="J37" s="10">
        <v>0</v>
      </c>
      <c r="K37" s="11">
        <f>I37+J37</f>
        <v>0</v>
      </c>
      <c r="L37" s="12">
        <v>0</v>
      </c>
    </row>
    <row r="38" spans="1:12" x14ac:dyDescent="0.25">
      <c r="A38" s="230"/>
      <c r="B38" s="229"/>
      <c r="C38" s="31" t="s">
        <v>103</v>
      </c>
      <c r="D38" s="206" t="s">
        <v>286</v>
      </c>
      <c r="E38" s="207"/>
      <c r="F38" s="207"/>
      <c r="G38" s="208"/>
      <c r="H38" s="9" t="s">
        <v>134</v>
      </c>
      <c r="I38" s="10">
        <v>0</v>
      </c>
      <c r="J38" s="10">
        <v>0</v>
      </c>
      <c r="K38" s="11">
        <f>I38+J38</f>
        <v>0</v>
      </c>
      <c r="L38" s="12">
        <v>0</v>
      </c>
    </row>
    <row r="39" spans="1:12" x14ac:dyDescent="0.25">
      <c r="A39" s="231"/>
      <c r="B39" s="222"/>
      <c r="C39" s="37" t="s">
        <v>225</v>
      </c>
      <c r="D39" s="206" t="s">
        <v>287</v>
      </c>
      <c r="E39" s="207"/>
      <c r="F39" s="207"/>
      <c r="G39" s="208"/>
      <c r="H39" s="9" t="s">
        <v>136</v>
      </c>
      <c r="I39" s="10">
        <v>0</v>
      </c>
      <c r="J39" s="10">
        <v>0</v>
      </c>
      <c r="K39" s="11">
        <f>I39+J39</f>
        <v>0</v>
      </c>
      <c r="L39" s="12">
        <v>0</v>
      </c>
    </row>
    <row r="40" spans="1:12" x14ac:dyDescent="0.25">
      <c r="A40" s="73" t="s">
        <v>97</v>
      </c>
      <c r="B40" s="79" t="s">
        <v>85</v>
      </c>
      <c r="C40" s="36"/>
      <c r="D40" s="223" t="s">
        <v>395</v>
      </c>
      <c r="E40" s="224"/>
      <c r="F40" s="224"/>
      <c r="G40" s="225"/>
      <c r="H40" s="9" t="s">
        <v>28</v>
      </c>
      <c r="I40" s="13">
        <f>I41+I42</f>
        <v>0</v>
      </c>
      <c r="J40" s="13">
        <f>J41+J42</f>
        <v>0</v>
      </c>
      <c r="K40" s="13">
        <f>K41+K42</f>
        <v>0</v>
      </c>
      <c r="L40" s="14">
        <f>L41+L42</f>
        <v>0</v>
      </c>
    </row>
    <row r="41" spans="1:12" x14ac:dyDescent="0.25">
      <c r="A41" s="71" t="s">
        <v>97</v>
      </c>
      <c r="B41" s="32" t="s">
        <v>85</v>
      </c>
      <c r="C41" s="31">
        <v>1</v>
      </c>
      <c r="D41" s="206" t="s">
        <v>259</v>
      </c>
      <c r="E41" s="207"/>
      <c r="F41" s="207"/>
      <c r="G41" s="208"/>
      <c r="H41" s="9" t="s">
        <v>29</v>
      </c>
      <c r="I41" s="10">
        <v>0</v>
      </c>
      <c r="J41" s="10">
        <v>0</v>
      </c>
      <c r="K41" s="11">
        <f>I41+J41</f>
        <v>0</v>
      </c>
      <c r="L41" s="12">
        <v>0</v>
      </c>
    </row>
    <row r="42" spans="1:12" x14ac:dyDescent="0.25">
      <c r="A42" s="42"/>
      <c r="B42" s="43"/>
      <c r="C42" s="37" t="s">
        <v>76</v>
      </c>
      <c r="D42" s="206" t="s">
        <v>288</v>
      </c>
      <c r="E42" s="207"/>
      <c r="F42" s="207"/>
      <c r="G42" s="208"/>
      <c r="H42" s="9" t="s">
        <v>30</v>
      </c>
      <c r="I42" s="10">
        <v>0</v>
      </c>
      <c r="J42" s="10">
        <v>0</v>
      </c>
      <c r="K42" s="11">
        <f>I42+J42</f>
        <v>0</v>
      </c>
      <c r="L42" s="12">
        <v>0</v>
      </c>
    </row>
    <row r="43" spans="1:12" x14ac:dyDescent="0.25">
      <c r="A43" s="73" t="s">
        <v>97</v>
      </c>
      <c r="B43" s="79" t="s">
        <v>135</v>
      </c>
      <c r="C43" s="36"/>
      <c r="D43" s="223" t="s">
        <v>396</v>
      </c>
      <c r="E43" s="224"/>
      <c r="F43" s="224"/>
      <c r="G43" s="225"/>
      <c r="H43" s="9" t="s">
        <v>31</v>
      </c>
      <c r="I43" s="13">
        <f>I44+I45</f>
        <v>0</v>
      </c>
      <c r="J43" s="13">
        <f>J44+J45</f>
        <v>0</v>
      </c>
      <c r="K43" s="13">
        <f>K44+K45</f>
        <v>0</v>
      </c>
      <c r="L43" s="14">
        <f>L44+L45</f>
        <v>0</v>
      </c>
    </row>
    <row r="44" spans="1:12" x14ac:dyDescent="0.25">
      <c r="A44" s="71" t="s">
        <v>97</v>
      </c>
      <c r="B44" s="32" t="s">
        <v>135</v>
      </c>
      <c r="C44" s="31">
        <v>1</v>
      </c>
      <c r="D44" s="206" t="s">
        <v>289</v>
      </c>
      <c r="E44" s="207"/>
      <c r="F44" s="207"/>
      <c r="G44" s="208"/>
      <c r="H44" s="9" t="s">
        <v>138</v>
      </c>
      <c r="I44" s="10">
        <v>0</v>
      </c>
      <c r="J44" s="10">
        <v>0</v>
      </c>
      <c r="K44" s="11">
        <f>I44+J44</f>
        <v>0</v>
      </c>
      <c r="L44" s="12">
        <v>0</v>
      </c>
    </row>
    <row r="45" spans="1:12" x14ac:dyDescent="0.25">
      <c r="A45" s="221"/>
      <c r="B45" s="222"/>
      <c r="C45" s="37">
        <v>2</v>
      </c>
      <c r="D45" s="206" t="s">
        <v>290</v>
      </c>
      <c r="E45" s="207"/>
      <c r="F45" s="207"/>
      <c r="G45" s="208"/>
      <c r="H45" s="9" t="s">
        <v>139</v>
      </c>
      <c r="I45" s="10">
        <v>0</v>
      </c>
      <c r="J45" s="10">
        <v>0</v>
      </c>
      <c r="K45" s="11">
        <f>I45+J45</f>
        <v>0</v>
      </c>
      <c r="L45" s="12">
        <v>0</v>
      </c>
    </row>
    <row r="46" spans="1:12" x14ac:dyDescent="0.25">
      <c r="A46" s="77" t="s">
        <v>137</v>
      </c>
      <c r="B46" s="75"/>
      <c r="C46" s="83"/>
      <c r="D46" s="223" t="s">
        <v>394</v>
      </c>
      <c r="E46" s="224"/>
      <c r="F46" s="224"/>
      <c r="G46" s="225"/>
      <c r="H46" s="9" t="s">
        <v>140</v>
      </c>
      <c r="I46" s="13">
        <f>I47+I49+I48</f>
        <v>0</v>
      </c>
      <c r="J46" s="13">
        <f>J47+J49+J48</f>
        <v>0</v>
      </c>
      <c r="K46" s="13">
        <f>K47+K49+K48</f>
        <v>0</v>
      </c>
      <c r="L46" s="14">
        <f>L47+L49+L48</f>
        <v>0</v>
      </c>
    </row>
    <row r="47" spans="1:12" x14ac:dyDescent="0.25">
      <c r="A47" s="71" t="s">
        <v>137</v>
      </c>
      <c r="B47" s="32"/>
      <c r="C47" s="19" t="s">
        <v>226</v>
      </c>
      <c r="D47" s="206" t="s">
        <v>285</v>
      </c>
      <c r="E47" s="207"/>
      <c r="F47" s="207"/>
      <c r="G47" s="208"/>
      <c r="H47" s="9" t="s">
        <v>32</v>
      </c>
      <c r="I47" s="10">
        <v>0</v>
      </c>
      <c r="J47" s="10">
        <v>0</v>
      </c>
      <c r="K47" s="11">
        <f>I47+J47</f>
        <v>0</v>
      </c>
      <c r="L47" s="12">
        <v>0</v>
      </c>
    </row>
    <row r="48" spans="1:12" x14ac:dyDescent="0.25">
      <c r="A48" s="71"/>
      <c r="B48" s="32"/>
      <c r="C48" s="19" t="s">
        <v>76</v>
      </c>
      <c r="D48" s="206" t="s">
        <v>286</v>
      </c>
      <c r="E48" s="207"/>
      <c r="F48" s="207"/>
      <c r="G48" s="208"/>
      <c r="H48" s="9" t="s">
        <v>141</v>
      </c>
      <c r="I48" s="10">
        <v>0</v>
      </c>
      <c r="J48" s="10">
        <v>0</v>
      </c>
      <c r="K48" s="11">
        <f>I48+J48</f>
        <v>0</v>
      </c>
      <c r="L48" s="12">
        <v>0</v>
      </c>
    </row>
    <row r="49" spans="1:12" ht="15.75" thickBot="1" x14ac:dyDescent="0.3">
      <c r="A49" s="84"/>
      <c r="B49" s="61"/>
      <c r="C49" s="23" t="s">
        <v>78</v>
      </c>
      <c r="D49" s="218" t="s">
        <v>287</v>
      </c>
      <c r="E49" s="219"/>
      <c r="F49" s="219"/>
      <c r="G49" s="220"/>
      <c r="H49" s="24" t="s">
        <v>33</v>
      </c>
      <c r="I49" s="85">
        <v>0</v>
      </c>
      <c r="J49" s="85">
        <v>0</v>
      </c>
      <c r="K49" s="86">
        <f>I49+J49</f>
        <v>0</v>
      </c>
      <c r="L49" s="87">
        <v>0</v>
      </c>
    </row>
    <row r="50" spans="1:12" x14ac:dyDescent="0.25">
      <c r="A50" s="124">
        <v>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</row>
  </sheetData>
  <mergeCells count="57">
    <mergeCell ref="I2:K3"/>
    <mergeCell ref="A2:C4"/>
    <mergeCell ref="D2:G4"/>
    <mergeCell ref="H2:H4"/>
    <mergeCell ref="B5:C5"/>
    <mergeCell ref="D5:G5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36"/>
      <c r="B1" s="237"/>
      <c r="C1" s="237"/>
      <c r="D1" s="237"/>
      <c r="E1" s="237"/>
      <c r="F1" s="237"/>
      <c r="G1" s="237"/>
    </row>
    <row r="2" spans="1:7" x14ac:dyDescent="0.25">
      <c r="A2" s="177" t="s">
        <v>236</v>
      </c>
      <c r="B2" s="178"/>
      <c r="C2" s="179"/>
      <c r="D2" s="194" t="s">
        <v>291</v>
      </c>
      <c r="E2" s="243" t="s">
        <v>237</v>
      </c>
      <c r="F2" s="33" t="s">
        <v>292</v>
      </c>
      <c r="G2" s="25" t="s">
        <v>294</v>
      </c>
    </row>
    <row r="3" spans="1:7" ht="15.75" thickBot="1" x14ac:dyDescent="0.3">
      <c r="A3" s="183"/>
      <c r="B3" s="184"/>
      <c r="C3" s="185"/>
      <c r="D3" s="196"/>
      <c r="E3" s="244"/>
      <c r="F3" s="61" t="s">
        <v>293</v>
      </c>
      <c r="G3" s="27" t="s">
        <v>293</v>
      </c>
    </row>
    <row r="4" spans="1:7" x14ac:dyDescent="0.25">
      <c r="A4" s="221"/>
      <c r="B4" s="175"/>
      <c r="C4" s="176"/>
      <c r="D4" s="34" t="s">
        <v>397</v>
      </c>
      <c r="E4" s="106" t="s">
        <v>34</v>
      </c>
      <c r="F4" s="35">
        <f>F5+F26+'R4'!F25</f>
        <v>0</v>
      </c>
      <c r="G4" s="107">
        <f>G5+G26+'R4'!G25</f>
        <v>0</v>
      </c>
    </row>
    <row r="5" spans="1:7" x14ac:dyDescent="0.25">
      <c r="A5" s="77" t="s">
        <v>52</v>
      </c>
      <c r="B5" s="248"/>
      <c r="C5" s="249"/>
      <c r="D5" s="28" t="s">
        <v>398</v>
      </c>
      <c r="E5" s="9" t="s">
        <v>142</v>
      </c>
      <c r="F5" s="13">
        <f>F6+F10+F18+F21+F24+F25</f>
        <v>0</v>
      </c>
      <c r="G5" s="14">
        <f>G6+G10+G18+G21+G24+G25</f>
        <v>0</v>
      </c>
    </row>
    <row r="6" spans="1:7" x14ac:dyDescent="0.25">
      <c r="A6" s="73" t="s">
        <v>52</v>
      </c>
      <c r="B6" s="79" t="s">
        <v>56</v>
      </c>
      <c r="C6" s="36"/>
      <c r="D6" s="28" t="s">
        <v>295</v>
      </c>
      <c r="E6" s="38" t="s">
        <v>143</v>
      </c>
      <c r="F6" s="13">
        <f>F7+F9+F8</f>
        <v>0</v>
      </c>
      <c r="G6" s="14">
        <f>G7+G9+G8</f>
        <v>0</v>
      </c>
    </row>
    <row r="7" spans="1:7" x14ac:dyDescent="0.25">
      <c r="A7" s="228"/>
      <c r="B7" s="241"/>
      <c r="C7" s="31">
        <v>1</v>
      </c>
      <c r="D7" s="29" t="s">
        <v>295</v>
      </c>
      <c r="E7" s="38" t="s">
        <v>35</v>
      </c>
      <c r="F7" s="10">
        <v>0</v>
      </c>
      <c r="G7" s="12">
        <v>0</v>
      </c>
    </row>
    <row r="8" spans="1:7" x14ac:dyDescent="0.25">
      <c r="A8" s="228"/>
      <c r="B8" s="241"/>
      <c r="C8" s="31">
        <v>2</v>
      </c>
      <c r="D8" s="29" t="s">
        <v>296</v>
      </c>
      <c r="E8" s="38" t="s">
        <v>36</v>
      </c>
      <c r="F8" s="10">
        <v>0</v>
      </c>
      <c r="G8" s="12">
        <v>0</v>
      </c>
    </row>
    <row r="9" spans="1:7" x14ac:dyDescent="0.25">
      <c r="A9" s="242"/>
      <c r="B9" s="175"/>
      <c r="C9" s="37">
        <v>3</v>
      </c>
      <c r="D9" s="29" t="s">
        <v>297</v>
      </c>
      <c r="E9" s="9" t="s">
        <v>144</v>
      </c>
      <c r="F9" s="10">
        <v>0</v>
      </c>
      <c r="G9" s="12">
        <v>0</v>
      </c>
    </row>
    <row r="10" spans="1:7" x14ac:dyDescent="0.25">
      <c r="A10" s="73" t="s">
        <v>52</v>
      </c>
      <c r="B10" s="79" t="s">
        <v>71</v>
      </c>
      <c r="C10" s="36"/>
      <c r="D10" s="28" t="s">
        <v>399</v>
      </c>
      <c r="E10" s="9" t="s">
        <v>145</v>
      </c>
      <c r="F10" s="13">
        <f>+F11+F12</f>
        <v>0</v>
      </c>
      <c r="G10" s="14">
        <f>+G11+G12</f>
        <v>0</v>
      </c>
    </row>
    <row r="11" spans="1:7" x14ac:dyDescent="0.25">
      <c r="A11" s="71" t="s">
        <v>52</v>
      </c>
      <c r="B11" s="32" t="s">
        <v>71</v>
      </c>
      <c r="C11" s="31">
        <v>1</v>
      </c>
      <c r="D11" s="29" t="s">
        <v>298</v>
      </c>
      <c r="E11" s="9" t="s">
        <v>37</v>
      </c>
      <c r="F11" s="10">
        <v>0</v>
      </c>
      <c r="G11" s="12">
        <v>0</v>
      </c>
    </row>
    <row r="12" spans="1:7" x14ac:dyDescent="0.25">
      <c r="A12" s="71"/>
      <c r="B12" s="32"/>
      <c r="C12" s="31" t="s">
        <v>76</v>
      </c>
      <c r="D12" s="29" t="s">
        <v>400</v>
      </c>
      <c r="E12" s="9" t="s">
        <v>146</v>
      </c>
      <c r="F12" s="20">
        <f>SUM(F13:F17)</f>
        <v>0</v>
      </c>
      <c r="G12" s="21">
        <f>SUM(G13:G17)</f>
        <v>0</v>
      </c>
    </row>
    <row r="13" spans="1:7" x14ac:dyDescent="0.25">
      <c r="A13" s="228"/>
      <c r="B13" s="241"/>
      <c r="C13" s="31" t="s">
        <v>60</v>
      </c>
      <c r="D13" s="29" t="s">
        <v>299</v>
      </c>
      <c r="E13" s="9" t="s">
        <v>38</v>
      </c>
      <c r="F13" s="10">
        <v>0</v>
      </c>
      <c r="G13" s="12">
        <v>0</v>
      </c>
    </row>
    <row r="14" spans="1:7" x14ac:dyDescent="0.25">
      <c r="A14" s="245"/>
      <c r="B14" s="241"/>
      <c r="C14" s="31" t="s">
        <v>62</v>
      </c>
      <c r="D14" s="29" t="s">
        <v>300</v>
      </c>
      <c r="E14" s="9" t="s">
        <v>39</v>
      </c>
      <c r="F14" s="10">
        <v>0</v>
      </c>
      <c r="G14" s="12">
        <v>0</v>
      </c>
    </row>
    <row r="15" spans="1:7" x14ac:dyDescent="0.25">
      <c r="A15" s="245"/>
      <c r="B15" s="246"/>
      <c r="C15" s="31" t="s">
        <v>124</v>
      </c>
      <c r="D15" s="29" t="s">
        <v>301</v>
      </c>
      <c r="E15" s="9" t="s">
        <v>40</v>
      </c>
      <c r="F15" s="10">
        <v>0</v>
      </c>
      <c r="G15" s="12">
        <v>0</v>
      </c>
    </row>
    <row r="16" spans="1:7" x14ac:dyDescent="0.25">
      <c r="A16" s="230"/>
      <c r="B16" s="229"/>
      <c r="C16" s="31" t="s">
        <v>126</v>
      </c>
      <c r="D16" s="29" t="s">
        <v>302</v>
      </c>
      <c r="E16" s="9" t="s">
        <v>41</v>
      </c>
      <c r="F16" s="10">
        <v>0</v>
      </c>
      <c r="G16" s="12">
        <v>0</v>
      </c>
    </row>
    <row r="17" spans="1:7" x14ac:dyDescent="0.25">
      <c r="A17" s="231"/>
      <c r="B17" s="222"/>
      <c r="C17" s="37" t="s">
        <v>147</v>
      </c>
      <c r="D17" s="29" t="s">
        <v>303</v>
      </c>
      <c r="E17" s="9" t="s">
        <v>42</v>
      </c>
      <c r="F17" s="10">
        <v>0</v>
      </c>
      <c r="G17" s="12">
        <v>0</v>
      </c>
    </row>
    <row r="18" spans="1:7" x14ac:dyDescent="0.25">
      <c r="A18" s="73" t="s">
        <v>52</v>
      </c>
      <c r="B18" s="79" t="s">
        <v>85</v>
      </c>
      <c r="C18" s="36"/>
      <c r="D18" s="28" t="s">
        <v>401</v>
      </c>
      <c r="E18" s="38" t="s">
        <v>43</v>
      </c>
      <c r="F18" s="13">
        <f>SUM(F19:F20)</f>
        <v>0</v>
      </c>
      <c r="G18" s="14">
        <f>SUM(G19:G20)</f>
        <v>0</v>
      </c>
    </row>
    <row r="19" spans="1:7" x14ac:dyDescent="0.25">
      <c r="A19" s="71" t="s">
        <v>52</v>
      </c>
      <c r="B19" s="32" t="s">
        <v>85</v>
      </c>
      <c r="C19" s="31">
        <v>1</v>
      </c>
      <c r="D19" s="29" t="s">
        <v>304</v>
      </c>
      <c r="E19" s="9" t="s">
        <v>44</v>
      </c>
      <c r="F19" s="10">
        <v>0</v>
      </c>
      <c r="G19" s="12">
        <v>0</v>
      </c>
    </row>
    <row r="20" spans="1:7" x14ac:dyDescent="0.25">
      <c r="A20" s="242"/>
      <c r="B20" s="175"/>
      <c r="C20" s="37">
        <v>2</v>
      </c>
      <c r="D20" s="29" t="s">
        <v>305</v>
      </c>
      <c r="E20" s="9" t="s">
        <v>45</v>
      </c>
      <c r="F20" s="10">
        <v>0</v>
      </c>
      <c r="G20" s="12">
        <v>0</v>
      </c>
    </row>
    <row r="21" spans="1:7" x14ac:dyDescent="0.25">
      <c r="A21" s="73" t="s">
        <v>52</v>
      </c>
      <c r="B21" s="79" t="s">
        <v>135</v>
      </c>
      <c r="C21" s="36"/>
      <c r="D21" s="28" t="s">
        <v>402</v>
      </c>
      <c r="E21" s="9" t="s">
        <v>149</v>
      </c>
      <c r="F21" s="13">
        <f>F22+F23</f>
        <v>0</v>
      </c>
      <c r="G21" s="14">
        <f>G22+G23</f>
        <v>0</v>
      </c>
    </row>
    <row r="22" spans="1:7" x14ac:dyDescent="0.25">
      <c r="A22" s="71" t="s">
        <v>52</v>
      </c>
      <c r="B22" s="32" t="s">
        <v>135</v>
      </c>
      <c r="C22" s="31">
        <v>1</v>
      </c>
      <c r="D22" s="29" t="s">
        <v>306</v>
      </c>
      <c r="E22" s="38" t="s">
        <v>150</v>
      </c>
      <c r="F22" s="10">
        <v>0</v>
      </c>
      <c r="G22" s="12">
        <v>0</v>
      </c>
    </row>
    <row r="23" spans="1:7" x14ac:dyDescent="0.25">
      <c r="A23" s="231"/>
      <c r="B23" s="222"/>
      <c r="C23" s="37" t="s">
        <v>76</v>
      </c>
      <c r="D23" s="29" t="s">
        <v>307</v>
      </c>
      <c r="E23" s="38" t="s">
        <v>152</v>
      </c>
      <c r="F23" s="10">
        <v>0</v>
      </c>
      <c r="G23" s="12">
        <v>0</v>
      </c>
    </row>
    <row r="24" spans="1:7" x14ac:dyDescent="0.25">
      <c r="A24" s="105" t="s">
        <v>52</v>
      </c>
      <c r="B24" s="103" t="s">
        <v>148</v>
      </c>
      <c r="C24" s="83"/>
      <c r="D24" s="28" t="s">
        <v>308</v>
      </c>
      <c r="E24" s="9" t="s">
        <v>153</v>
      </c>
      <c r="F24" s="13">
        <f>'R1'!K13-F6-F10-F18-F21-F26-'R4'!F25-F25</f>
        <v>0</v>
      </c>
      <c r="G24" s="14">
        <f>'R1'!L13-G6-G10-G18-G21-G26-'R4'!G25-G25</f>
        <v>0</v>
      </c>
    </row>
    <row r="25" spans="1:7" x14ac:dyDescent="0.25">
      <c r="A25" s="102" t="s">
        <v>52</v>
      </c>
      <c r="B25" s="32" t="s">
        <v>217</v>
      </c>
      <c r="C25" s="31"/>
      <c r="D25" s="39" t="s">
        <v>309</v>
      </c>
      <c r="E25" s="106" t="s">
        <v>154</v>
      </c>
      <c r="F25" s="116">
        <v>0</v>
      </c>
      <c r="G25" s="117">
        <v>0</v>
      </c>
    </row>
    <row r="26" spans="1:7" x14ac:dyDescent="0.25">
      <c r="A26" s="238" t="s">
        <v>151</v>
      </c>
      <c r="B26" s="239"/>
      <c r="C26" s="240"/>
      <c r="D26" s="28" t="s">
        <v>403</v>
      </c>
      <c r="E26" s="9" t="s">
        <v>155</v>
      </c>
      <c r="F26" s="13">
        <f>+F32+F27</f>
        <v>0</v>
      </c>
      <c r="G26" s="14">
        <f>+G27+G32</f>
        <v>0</v>
      </c>
    </row>
    <row r="27" spans="1:7" x14ac:dyDescent="0.25">
      <c r="A27" s="73" t="s">
        <v>54</v>
      </c>
      <c r="B27" s="79"/>
      <c r="C27" s="36"/>
      <c r="D27" s="28" t="s">
        <v>404</v>
      </c>
      <c r="E27" s="9" t="s">
        <v>156</v>
      </c>
      <c r="F27" s="13">
        <f>SUM(F28:F31)</f>
        <v>0</v>
      </c>
      <c r="G27" s="14">
        <f>SUM(G28:G31)</f>
        <v>0</v>
      </c>
    </row>
    <row r="28" spans="1:7" x14ac:dyDescent="0.25">
      <c r="A28" s="71" t="s">
        <v>54</v>
      </c>
      <c r="B28" s="32"/>
      <c r="C28" s="31">
        <v>1</v>
      </c>
      <c r="D28" s="29" t="s">
        <v>310</v>
      </c>
      <c r="E28" s="9" t="s">
        <v>157</v>
      </c>
      <c r="F28" s="10">
        <v>0</v>
      </c>
      <c r="G28" s="12">
        <v>0</v>
      </c>
    </row>
    <row r="29" spans="1:7" x14ac:dyDescent="0.25">
      <c r="A29" s="228"/>
      <c r="B29" s="241"/>
      <c r="C29" s="31">
        <v>2</v>
      </c>
      <c r="D29" s="29" t="s">
        <v>311</v>
      </c>
      <c r="E29" s="9" t="s">
        <v>158</v>
      </c>
      <c r="F29" s="10">
        <v>0</v>
      </c>
      <c r="G29" s="12">
        <v>0</v>
      </c>
    </row>
    <row r="30" spans="1:7" x14ac:dyDescent="0.25">
      <c r="A30" s="228"/>
      <c r="B30" s="241"/>
      <c r="C30" s="31">
        <v>3</v>
      </c>
      <c r="D30" s="29" t="s">
        <v>312</v>
      </c>
      <c r="E30" s="9" t="s">
        <v>159</v>
      </c>
      <c r="F30" s="10">
        <v>0</v>
      </c>
      <c r="G30" s="12">
        <v>0</v>
      </c>
    </row>
    <row r="31" spans="1:7" x14ac:dyDescent="0.25">
      <c r="A31" s="242"/>
      <c r="B31" s="175"/>
      <c r="C31" s="37">
        <v>4</v>
      </c>
      <c r="D31" s="29" t="s">
        <v>313</v>
      </c>
      <c r="E31" s="9" t="s">
        <v>160</v>
      </c>
      <c r="F31" s="10">
        <v>0</v>
      </c>
      <c r="G31" s="12">
        <v>0</v>
      </c>
    </row>
    <row r="32" spans="1:7" x14ac:dyDescent="0.25">
      <c r="A32" s="73" t="s">
        <v>97</v>
      </c>
      <c r="B32" s="79"/>
      <c r="C32" s="36"/>
      <c r="D32" s="28" t="s">
        <v>405</v>
      </c>
      <c r="E32" s="9" t="s">
        <v>161</v>
      </c>
      <c r="F32" s="13">
        <f>+F33+'R4'!F4+'R4'!F22</f>
        <v>0</v>
      </c>
      <c r="G32" s="14">
        <f>+G33+'R4'!G4+'R4'!G22</f>
        <v>0</v>
      </c>
    </row>
    <row r="33" spans="1:7" x14ac:dyDescent="0.25">
      <c r="A33" s="71" t="s">
        <v>97</v>
      </c>
      <c r="B33" s="32" t="s">
        <v>56</v>
      </c>
      <c r="C33" s="31"/>
      <c r="D33" s="29" t="s">
        <v>406</v>
      </c>
      <c r="E33" s="9" t="s">
        <v>46</v>
      </c>
      <c r="F33" s="13">
        <f>+F34+SUM(F37:F44)</f>
        <v>0</v>
      </c>
      <c r="G33" s="14">
        <f>+G34+SUM(G37:G44)</f>
        <v>0</v>
      </c>
    </row>
    <row r="34" spans="1:7" x14ac:dyDescent="0.25">
      <c r="A34" s="71" t="s">
        <v>97</v>
      </c>
      <c r="B34" s="32" t="s">
        <v>56</v>
      </c>
      <c r="C34" s="31">
        <v>1</v>
      </c>
      <c r="D34" s="29" t="s">
        <v>407</v>
      </c>
      <c r="E34" s="9" t="s">
        <v>47</v>
      </c>
      <c r="F34" s="20">
        <f>SUM(F35:F36)</f>
        <v>0</v>
      </c>
      <c r="G34" s="21">
        <f>SUM(G35:G36)</f>
        <v>0</v>
      </c>
    </row>
    <row r="35" spans="1:7" x14ac:dyDescent="0.25">
      <c r="A35" s="71"/>
      <c r="B35" s="32"/>
      <c r="C35" s="31" t="s">
        <v>72</v>
      </c>
      <c r="D35" s="29" t="s">
        <v>314</v>
      </c>
      <c r="E35" s="9" t="s">
        <v>162</v>
      </c>
      <c r="F35" s="10">
        <v>0</v>
      </c>
      <c r="G35" s="12">
        <v>0</v>
      </c>
    </row>
    <row r="36" spans="1:7" x14ac:dyDescent="0.25">
      <c r="A36" s="71"/>
      <c r="B36" s="32"/>
      <c r="C36" s="31" t="s">
        <v>74</v>
      </c>
      <c r="D36" s="29" t="s">
        <v>315</v>
      </c>
      <c r="E36" s="9" t="s">
        <v>163</v>
      </c>
      <c r="F36" s="10">
        <v>0</v>
      </c>
      <c r="G36" s="12">
        <v>0</v>
      </c>
    </row>
    <row r="37" spans="1:7" x14ac:dyDescent="0.25">
      <c r="A37" s="71"/>
      <c r="B37" s="32"/>
      <c r="C37" s="31">
        <v>2</v>
      </c>
      <c r="D37" s="29" t="s">
        <v>316</v>
      </c>
      <c r="E37" s="9" t="s">
        <v>164</v>
      </c>
      <c r="F37" s="10">
        <v>0</v>
      </c>
      <c r="G37" s="12">
        <v>0</v>
      </c>
    </row>
    <row r="38" spans="1:7" x14ac:dyDescent="0.25">
      <c r="A38" s="71"/>
      <c r="B38" s="32"/>
      <c r="C38" s="31">
        <v>3</v>
      </c>
      <c r="D38" s="29" t="s">
        <v>317</v>
      </c>
      <c r="E38" s="9" t="s">
        <v>165</v>
      </c>
      <c r="F38" s="10">
        <v>0</v>
      </c>
      <c r="G38" s="12">
        <v>0</v>
      </c>
    </row>
    <row r="39" spans="1:7" x14ac:dyDescent="0.25">
      <c r="A39" s="71"/>
      <c r="B39" s="32"/>
      <c r="C39" s="31">
        <v>4</v>
      </c>
      <c r="D39" s="29" t="s">
        <v>318</v>
      </c>
      <c r="E39" s="9" t="s">
        <v>166</v>
      </c>
      <c r="F39" s="10">
        <v>0</v>
      </c>
      <c r="G39" s="12">
        <v>0</v>
      </c>
    </row>
    <row r="40" spans="1:7" x14ac:dyDescent="0.25">
      <c r="A40" s="71"/>
      <c r="B40" s="32"/>
      <c r="C40" s="31">
        <v>5</v>
      </c>
      <c r="D40" s="29" t="s">
        <v>319</v>
      </c>
      <c r="E40" s="9" t="s">
        <v>167</v>
      </c>
      <c r="F40" s="10">
        <v>0</v>
      </c>
      <c r="G40" s="12">
        <v>0</v>
      </c>
    </row>
    <row r="41" spans="1:7" x14ac:dyDescent="0.25">
      <c r="A41" s="71"/>
      <c r="B41" s="32"/>
      <c r="C41" s="31">
        <v>6</v>
      </c>
      <c r="D41" s="29" t="s">
        <v>320</v>
      </c>
      <c r="E41" s="9" t="s">
        <v>48</v>
      </c>
      <c r="F41" s="10">
        <v>0</v>
      </c>
      <c r="G41" s="12">
        <v>0</v>
      </c>
    </row>
    <row r="42" spans="1:7" x14ac:dyDescent="0.25">
      <c r="A42" s="71"/>
      <c r="B42" s="32"/>
      <c r="C42" s="31">
        <v>7</v>
      </c>
      <c r="D42" s="30" t="s">
        <v>321</v>
      </c>
      <c r="E42" s="9" t="s">
        <v>169</v>
      </c>
      <c r="F42" s="10">
        <v>0</v>
      </c>
      <c r="G42" s="12">
        <v>0</v>
      </c>
    </row>
    <row r="43" spans="1:7" x14ac:dyDescent="0.25">
      <c r="A43" s="228"/>
      <c r="B43" s="241"/>
      <c r="C43" s="31">
        <v>8</v>
      </c>
      <c r="D43" s="29" t="s">
        <v>322</v>
      </c>
      <c r="E43" s="38" t="s">
        <v>49</v>
      </c>
      <c r="F43" s="10">
        <v>0</v>
      </c>
      <c r="G43" s="12">
        <v>0</v>
      </c>
    </row>
    <row r="44" spans="1:7" x14ac:dyDescent="0.25">
      <c r="A44" s="245"/>
      <c r="B44" s="241"/>
      <c r="C44" s="31">
        <v>9</v>
      </c>
      <c r="D44" s="30" t="s">
        <v>325</v>
      </c>
      <c r="E44" s="9" t="s">
        <v>50</v>
      </c>
      <c r="F44" s="20">
        <f>SUM(F45:F47)</f>
        <v>0</v>
      </c>
      <c r="G44" s="21">
        <f>SUM(G45:G47)</f>
        <v>0</v>
      </c>
    </row>
    <row r="45" spans="1:7" x14ac:dyDescent="0.25">
      <c r="A45" s="245"/>
      <c r="B45" s="241"/>
      <c r="C45" s="31" t="s">
        <v>168</v>
      </c>
      <c r="D45" s="30" t="s">
        <v>323</v>
      </c>
      <c r="E45" s="9" t="s">
        <v>227</v>
      </c>
      <c r="F45" s="10">
        <v>0</v>
      </c>
      <c r="G45" s="12">
        <v>0</v>
      </c>
    </row>
    <row r="46" spans="1:7" x14ac:dyDescent="0.25">
      <c r="A46" s="245"/>
      <c r="B46" s="241"/>
      <c r="C46" s="31" t="s">
        <v>170</v>
      </c>
      <c r="D46" s="40" t="s">
        <v>324</v>
      </c>
      <c r="E46" s="38" t="s">
        <v>228</v>
      </c>
      <c r="F46" s="10">
        <v>0</v>
      </c>
      <c r="G46" s="12">
        <v>0</v>
      </c>
    </row>
    <row r="47" spans="1:7" ht="15.75" thickBot="1" x14ac:dyDescent="0.3">
      <c r="A47" s="245"/>
      <c r="B47" s="246"/>
      <c r="C47" s="31" t="s">
        <v>171</v>
      </c>
      <c r="D47" s="40" t="s">
        <v>325</v>
      </c>
      <c r="E47" s="38" t="s">
        <v>229</v>
      </c>
      <c r="F47" s="81">
        <v>0</v>
      </c>
      <c r="G47" s="82">
        <v>0</v>
      </c>
    </row>
    <row r="48" spans="1:7" x14ac:dyDescent="0.25">
      <c r="A48" s="247">
        <v>3</v>
      </c>
      <c r="B48" s="247"/>
      <c r="C48" s="247"/>
      <c r="D48" s="247"/>
      <c r="E48" s="247"/>
      <c r="F48" s="247"/>
      <c r="G48" s="247"/>
    </row>
  </sheetData>
  <mergeCells count="14">
    <mergeCell ref="A43:B47"/>
    <mergeCell ref="A48:G48"/>
    <mergeCell ref="A4:C4"/>
    <mergeCell ref="B5:C5"/>
    <mergeCell ref="A7:B9"/>
    <mergeCell ref="A13:B17"/>
    <mergeCell ref="A20:B20"/>
    <mergeCell ref="A23:B23"/>
    <mergeCell ref="A1:G1"/>
    <mergeCell ref="A26:C26"/>
    <mergeCell ref="A29:B31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36"/>
      <c r="B1" s="237"/>
      <c r="C1" s="237"/>
      <c r="D1" s="237"/>
      <c r="E1" s="237"/>
      <c r="F1" s="237"/>
      <c r="G1" s="237"/>
    </row>
    <row r="2" spans="1:7" x14ac:dyDescent="0.25">
      <c r="A2" s="177" t="s">
        <v>236</v>
      </c>
      <c r="B2" s="178"/>
      <c r="C2" s="179"/>
      <c r="D2" s="194" t="s">
        <v>291</v>
      </c>
      <c r="E2" s="243" t="s">
        <v>237</v>
      </c>
      <c r="F2" s="33" t="s">
        <v>292</v>
      </c>
      <c r="G2" s="25" t="s">
        <v>294</v>
      </c>
    </row>
    <row r="3" spans="1:7" ht="15.75" thickBot="1" x14ac:dyDescent="0.3">
      <c r="A3" s="183"/>
      <c r="B3" s="184"/>
      <c r="C3" s="185"/>
      <c r="D3" s="196"/>
      <c r="E3" s="244"/>
      <c r="F3" s="61" t="s">
        <v>293</v>
      </c>
      <c r="G3" s="27" t="s">
        <v>293</v>
      </c>
    </row>
    <row r="4" spans="1:7" x14ac:dyDescent="0.25">
      <c r="A4" s="97" t="s">
        <v>97</v>
      </c>
      <c r="B4" s="32" t="s">
        <v>71</v>
      </c>
      <c r="C4" s="31"/>
      <c r="D4" s="108" t="s">
        <v>408</v>
      </c>
      <c r="E4" s="109">
        <v>126</v>
      </c>
      <c r="F4" s="35">
        <f>+F5+SUM(F8:F14)</f>
        <v>0</v>
      </c>
      <c r="G4" s="107">
        <f>+G5+SUM(G8:G14)</f>
        <v>0</v>
      </c>
    </row>
    <row r="5" spans="1:7" x14ac:dyDescent="0.25">
      <c r="A5" s="71" t="s">
        <v>97</v>
      </c>
      <c r="B5" s="32" t="s">
        <v>71</v>
      </c>
      <c r="C5" s="31">
        <v>1</v>
      </c>
      <c r="D5" s="66" t="s">
        <v>407</v>
      </c>
      <c r="E5" s="41">
        <v>127</v>
      </c>
      <c r="F5" s="20">
        <f>F6+F7</f>
        <v>0</v>
      </c>
      <c r="G5" s="21">
        <f>G6+G7</f>
        <v>0</v>
      </c>
    </row>
    <row r="6" spans="1:7" x14ac:dyDescent="0.25">
      <c r="A6" s="71"/>
      <c r="B6" s="32"/>
      <c r="C6" s="31" t="s">
        <v>72</v>
      </c>
      <c r="D6" s="66" t="s">
        <v>314</v>
      </c>
      <c r="E6" s="41">
        <v>128</v>
      </c>
      <c r="F6" s="10">
        <v>0</v>
      </c>
      <c r="G6" s="12">
        <v>0</v>
      </c>
    </row>
    <row r="7" spans="1:7" x14ac:dyDescent="0.25">
      <c r="A7" s="71"/>
      <c r="B7" s="32"/>
      <c r="C7" s="31" t="s">
        <v>74</v>
      </c>
      <c r="D7" s="70" t="s">
        <v>315</v>
      </c>
      <c r="E7" s="41">
        <v>129</v>
      </c>
      <c r="F7" s="10">
        <v>0</v>
      </c>
      <c r="G7" s="12">
        <v>0</v>
      </c>
    </row>
    <row r="8" spans="1:7" x14ac:dyDescent="0.25">
      <c r="A8" s="71"/>
      <c r="B8" s="32"/>
      <c r="C8" s="31" t="s">
        <v>76</v>
      </c>
      <c r="D8" s="70" t="s">
        <v>316</v>
      </c>
      <c r="E8" s="41">
        <v>130</v>
      </c>
      <c r="F8" s="10">
        <v>0</v>
      </c>
      <c r="G8" s="12">
        <v>0</v>
      </c>
    </row>
    <row r="9" spans="1:7" x14ac:dyDescent="0.25">
      <c r="A9" s="71"/>
      <c r="B9" s="32"/>
      <c r="C9" s="31" t="s">
        <v>78</v>
      </c>
      <c r="D9" s="70" t="s">
        <v>326</v>
      </c>
      <c r="E9" s="41">
        <v>131</v>
      </c>
      <c r="F9" s="10">
        <v>0</v>
      </c>
      <c r="G9" s="12">
        <v>0</v>
      </c>
    </row>
    <row r="10" spans="1:7" x14ac:dyDescent="0.25">
      <c r="A10" s="71"/>
      <c r="B10" s="32"/>
      <c r="C10" s="31" t="s">
        <v>65</v>
      </c>
      <c r="D10" s="70" t="s">
        <v>318</v>
      </c>
      <c r="E10" s="41">
        <v>132</v>
      </c>
      <c r="F10" s="10">
        <v>0</v>
      </c>
      <c r="G10" s="12">
        <v>0</v>
      </c>
    </row>
    <row r="11" spans="1:7" x14ac:dyDescent="0.25">
      <c r="A11" s="71"/>
      <c r="B11" s="32"/>
      <c r="C11" s="31" t="s">
        <v>67</v>
      </c>
      <c r="D11" s="70" t="s">
        <v>327</v>
      </c>
      <c r="E11" s="41">
        <v>133</v>
      </c>
      <c r="F11" s="10">
        <v>0</v>
      </c>
      <c r="G11" s="12">
        <v>0</v>
      </c>
    </row>
    <row r="12" spans="1:7" x14ac:dyDescent="0.25">
      <c r="A12" s="71"/>
      <c r="B12" s="32"/>
      <c r="C12" s="31" t="s">
        <v>89</v>
      </c>
      <c r="D12" s="66" t="s">
        <v>320</v>
      </c>
      <c r="E12" s="41">
        <v>134</v>
      </c>
      <c r="F12" s="10">
        <v>0</v>
      </c>
      <c r="G12" s="12">
        <v>0</v>
      </c>
    </row>
    <row r="13" spans="1:7" x14ac:dyDescent="0.25">
      <c r="A13" s="71"/>
      <c r="B13" s="32"/>
      <c r="C13" s="31" t="s">
        <v>91</v>
      </c>
      <c r="D13" s="70" t="s">
        <v>321</v>
      </c>
      <c r="E13" s="41">
        <v>135</v>
      </c>
      <c r="F13" s="10">
        <v>0</v>
      </c>
      <c r="G13" s="12">
        <v>0</v>
      </c>
    </row>
    <row r="14" spans="1:7" x14ac:dyDescent="0.25">
      <c r="A14" s="71"/>
      <c r="B14" s="32"/>
      <c r="C14" s="31" t="s">
        <v>172</v>
      </c>
      <c r="D14" s="70" t="s">
        <v>325</v>
      </c>
      <c r="E14" s="41">
        <v>136</v>
      </c>
      <c r="F14" s="20">
        <f>+SUM(F15:F21)</f>
        <v>0</v>
      </c>
      <c r="G14" s="21">
        <f>+SUM(G15:G21)</f>
        <v>0</v>
      </c>
    </row>
    <row r="15" spans="1:7" x14ac:dyDescent="0.25">
      <c r="A15" s="71"/>
      <c r="B15" s="32"/>
      <c r="C15" s="31" t="s">
        <v>173</v>
      </c>
      <c r="D15" s="70" t="s">
        <v>323</v>
      </c>
      <c r="E15" s="41">
        <v>137</v>
      </c>
      <c r="F15" s="10">
        <v>0</v>
      </c>
      <c r="G15" s="12">
        <v>0</v>
      </c>
    </row>
    <row r="16" spans="1:7" x14ac:dyDescent="0.25">
      <c r="A16" s="71"/>
      <c r="B16" s="32"/>
      <c r="C16" s="31" t="s">
        <v>174</v>
      </c>
      <c r="D16" s="66" t="s">
        <v>328</v>
      </c>
      <c r="E16" s="41">
        <v>138</v>
      </c>
      <c r="F16" s="10">
        <v>0</v>
      </c>
      <c r="G16" s="12">
        <v>0</v>
      </c>
    </row>
    <row r="17" spans="1:7" x14ac:dyDescent="0.25">
      <c r="A17" s="71"/>
      <c r="B17" s="32"/>
      <c r="C17" s="31" t="s">
        <v>175</v>
      </c>
      <c r="D17" s="66" t="s">
        <v>329</v>
      </c>
      <c r="E17" s="41">
        <v>139</v>
      </c>
      <c r="F17" s="10">
        <v>0</v>
      </c>
      <c r="G17" s="12">
        <v>0</v>
      </c>
    </row>
    <row r="18" spans="1:7" x14ac:dyDescent="0.25">
      <c r="A18" s="71"/>
      <c r="B18" s="32"/>
      <c r="C18" s="31" t="s">
        <v>176</v>
      </c>
      <c r="D18" s="70" t="s">
        <v>330</v>
      </c>
      <c r="E18" s="41">
        <v>140</v>
      </c>
      <c r="F18" s="10">
        <v>0</v>
      </c>
      <c r="G18" s="12">
        <v>0</v>
      </c>
    </row>
    <row r="19" spans="1:7" x14ac:dyDescent="0.25">
      <c r="A19" s="71"/>
      <c r="B19" s="32"/>
      <c r="C19" s="31" t="s">
        <v>177</v>
      </c>
      <c r="D19" s="66" t="s">
        <v>331</v>
      </c>
      <c r="E19" s="41">
        <v>141</v>
      </c>
      <c r="F19" s="10">
        <v>0</v>
      </c>
      <c r="G19" s="12">
        <v>0</v>
      </c>
    </row>
    <row r="20" spans="1:7" x14ac:dyDescent="0.25">
      <c r="A20" s="71"/>
      <c r="B20" s="32"/>
      <c r="C20" s="31" t="s">
        <v>178</v>
      </c>
      <c r="D20" s="66" t="s">
        <v>332</v>
      </c>
      <c r="E20" s="41">
        <v>142</v>
      </c>
      <c r="F20" s="10">
        <v>0</v>
      </c>
      <c r="G20" s="12">
        <v>0</v>
      </c>
    </row>
    <row r="21" spans="1:7" x14ac:dyDescent="0.25">
      <c r="A21" s="42"/>
      <c r="B21" s="43"/>
      <c r="C21" s="37" t="s">
        <v>179</v>
      </c>
      <c r="D21" s="66" t="s">
        <v>325</v>
      </c>
      <c r="E21" s="41">
        <v>143</v>
      </c>
      <c r="F21" s="10">
        <v>0</v>
      </c>
      <c r="G21" s="12">
        <v>0</v>
      </c>
    </row>
    <row r="22" spans="1:7" x14ac:dyDescent="0.25">
      <c r="A22" s="73" t="s">
        <v>97</v>
      </c>
      <c r="B22" s="79" t="s">
        <v>85</v>
      </c>
      <c r="C22" s="36"/>
      <c r="D22" s="66" t="s">
        <v>409</v>
      </c>
      <c r="E22" s="41">
        <v>144</v>
      </c>
      <c r="F22" s="20">
        <f>+SUM(F23:F24)</f>
        <v>0</v>
      </c>
      <c r="G22" s="21">
        <f>+SUM(G23:G24)</f>
        <v>0</v>
      </c>
    </row>
    <row r="23" spans="1:7" x14ac:dyDescent="0.25">
      <c r="A23" s="71" t="s">
        <v>97</v>
      </c>
      <c r="B23" s="32" t="s">
        <v>85</v>
      </c>
      <c r="C23" s="31">
        <v>1</v>
      </c>
      <c r="D23" s="66" t="s">
        <v>333</v>
      </c>
      <c r="E23" s="41">
        <v>145</v>
      </c>
      <c r="F23" s="10">
        <v>0</v>
      </c>
      <c r="G23" s="12">
        <v>0</v>
      </c>
    </row>
    <row r="24" spans="1:7" x14ac:dyDescent="0.25">
      <c r="A24" s="71"/>
      <c r="B24" s="32"/>
      <c r="C24" s="31" t="s">
        <v>76</v>
      </c>
      <c r="D24" s="66" t="s">
        <v>334</v>
      </c>
      <c r="E24" s="41">
        <v>146</v>
      </c>
      <c r="F24" s="10">
        <v>0</v>
      </c>
      <c r="G24" s="12">
        <v>0</v>
      </c>
    </row>
    <row r="25" spans="1:7" x14ac:dyDescent="0.25">
      <c r="A25" s="73" t="s">
        <v>137</v>
      </c>
      <c r="B25" s="79"/>
      <c r="C25" s="36"/>
      <c r="D25" s="68" t="s">
        <v>409</v>
      </c>
      <c r="E25" s="41">
        <v>147</v>
      </c>
      <c r="F25" s="13">
        <f>F26+F27</f>
        <v>0</v>
      </c>
      <c r="G25" s="14">
        <f>G26+G27</f>
        <v>0</v>
      </c>
    </row>
    <row r="26" spans="1:7" x14ac:dyDescent="0.25">
      <c r="A26" s="71" t="s">
        <v>137</v>
      </c>
      <c r="B26" s="32"/>
      <c r="C26" s="31" t="s">
        <v>226</v>
      </c>
      <c r="D26" s="66" t="s">
        <v>333</v>
      </c>
      <c r="E26" s="41">
        <v>148</v>
      </c>
      <c r="F26" s="10">
        <v>0</v>
      </c>
      <c r="G26" s="12">
        <v>0</v>
      </c>
    </row>
    <row r="27" spans="1:7" ht="15.75" thickBot="1" x14ac:dyDescent="0.3">
      <c r="A27" s="71"/>
      <c r="B27" s="32"/>
      <c r="C27" s="31" t="s">
        <v>76</v>
      </c>
      <c r="D27" s="66" t="s">
        <v>334</v>
      </c>
      <c r="E27" s="41">
        <v>149</v>
      </c>
      <c r="F27" s="10">
        <v>0</v>
      </c>
      <c r="G27" s="12">
        <v>0</v>
      </c>
    </row>
    <row r="28" spans="1:7" x14ac:dyDescent="0.25">
      <c r="A28" s="247">
        <v>4</v>
      </c>
      <c r="B28" s="247"/>
      <c r="C28" s="247"/>
      <c r="D28" s="247"/>
      <c r="E28" s="247"/>
      <c r="F28" s="247"/>
      <c r="G28" s="247"/>
    </row>
  </sheetData>
  <mergeCells count="5">
    <mergeCell ref="A28:G28"/>
    <mergeCell ref="A1:G1"/>
    <mergeCell ref="A2:C3"/>
    <mergeCell ref="D2:D3"/>
    <mergeCell ref="E2:E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x14ac:dyDescent="0.25">
      <c r="A1" s="95"/>
      <c r="B1" s="96"/>
      <c r="C1" s="96"/>
      <c r="D1" s="96"/>
      <c r="E1" s="96"/>
      <c r="F1" s="96"/>
      <c r="G1" s="96"/>
      <c r="H1" s="96"/>
      <c r="I1" s="96"/>
      <c r="J1" s="96"/>
      <c r="K1" s="251" t="s">
        <v>234</v>
      </c>
      <c r="L1" s="252"/>
    </row>
    <row r="2" spans="1:12" ht="20.100000000000001" customHeight="1" x14ac:dyDescent="0.25">
      <c r="A2" s="113"/>
      <c r="B2" s="114"/>
      <c r="C2" s="114"/>
      <c r="D2" s="250" t="s">
        <v>335</v>
      </c>
      <c r="E2" s="250"/>
      <c r="F2" s="250"/>
      <c r="G2" s="250"/>
      <c r="H2" s="250"/>
      <c r="I2" s="250"/>
      <c r="J2" s="250"/>
      <c r="K2" s="132"/>
      <c r="L2" s="253"/>
    </row>
    <row r="3" spans="1:12" ht="15.75" x14ac:dyDescent="0.25">
      <c r="A3" s="122" t="s">
        <v>424</v>
      </c>
      <c r="B3" s="123"/>
      <c r="C3" s="123"/>
      <c r="D3" s="123"/>
      <c r="E3" s="254" t="s">
        <v>425</v>
      </c>
      <c r="F3" s="229"/>
      <c r="G3" s="229"/>
      <c r="H3" s="229"/>
      <c r="I3" s="229"/>
      <c r="J3" s="99"/>
      <c r="K3" s="128"/>
      <c r="L3" s="129"/>
    </row>
    <row r="4" spans="1:12" ht="19.5" customHeight="1" x14ac:dyDescent="0.25">
      <c r="A4" s="122"/>
      <c r="B4" s="123"/>
      <c r="C4" s="123"/>
      <c r="D4" s="123"/>
      <c r="E4" s="255" t="s">
        <v>232</v>
      </c>
      <c r="F4" s="255"/>
      <c r="G4" s="255"/>
      <c r="H4" s="255"/>
      <c r="I4" s="255"/>
      <c r="J4" s="99"/>
      <c r="K4" s="263"/>
      <c r="L4" s="264"/>
    </row>
    <row r="5" spans="1:12" ht="15.75" customHeight="1" thickBot="1" x14ac:dyDescent="0.3">
      <c r="A5" s="256"/>
      <c r="B5" s="257"/>
      <c r="C5" s="257"/>
      <c r="D5" s="257"/>
      <c r="E5" s="265"/>
      <c r="F5" s="265"/>
      <c r="G5" s="265"/>
      <c r="H5" s="265"/>
      <c r="I5" s="265"/>
      <c r="J5" s="99"/>
      <c r="K5" s="132" t="s">
        <v>336</v>
      </c>
      <c r="L5" s="133"/>
    </row>
    <row r="6" spans="1:12" ht="15" customHeight="1" x14ac:dyDescent="0.25">
      <c r="A6" s="258"/>
      <c r="B6" s="257"/>
      <c r="C6" s="257"/>
      <c r="D6" s="257"/>
      <c r="E6" s="136" t="s">
        <v>233</v>
      </c>
      <c r="F6" s="137"/>
      <c r="G6" s="137"/>
      <c r="H6" s="137"/>
      <c r="I6" s="138"/>
      <c r="J6" s="99"/>
      <c r="K6" s="134"/>
      <c r="L6" s="135"/>
    </row>
    <row r="7" spans="1:12" ht="15" customHeight="1" x14ac:dyDescent="0.25">
      <c r="A7" s="258"/>
      <c r="B7" s="257"/>
      <c r="C7" s="257"/>
      <c r="D7" s="257"/>
      <c r="E7" s="139"/>
      <c r="F7" s="140"/>
      <c r="G7" s="140"/>
      <c r="H7" s="140"/>
      <c r="I7" s="141"/>
      <c r="J7" s="99"/>
      <c r="K7" s="142"/>
      <c r="L7" s="143"/>
    </row>
    <row r="8" spans="1:12" ht="15" customHeight="1" x14ac:dyDescent="0.25">
      <c r="A8" s="258"/>
      <c r="B8" s="257"/>
      <c r="C8" s="257"/>
      <c r="D8" s="257"/>
      <c r="E8" s="266"/>
      <c r="F8" s="267"/>
      <c r="G8" s="267"/>
      <c r="H8" s="267"/>
      <c r="I8" s="268"/>
      <c r="J8" s="99"/>
      <c r="K8" s="142"/>
      <c r="L8" s="143"/>
    </row>
    <row r="9" spans="1:12" ht="15.75" customHeight="1" thickBot="1" x14ac:dyDescent="0.3">
      <c r="A9" s="259"/>
      <c r="B9" s="260"/>
      <c r="C9" s="260"/>
      <c r="D9" s="260"/>
      <c r="E9" s="269"/>
      <c r="F9" s="270"/>
      <c r="G9" s="270"/>
      <c r="H9" s="270"/>
      <c r="I9" s="271"/>
      <c r="J9" s="99"/>
      <c r="K9" s="142"/>
      <c r="L9" s="143"/>
    </row>
    <row r="10" spans="1:12" ht="15.75" customHeight="1" thickBot="1" x14ac:dyDescent="0.3">
      <c r="A10" s="261"/>
      <c r="B10" s="262"/>
      <c r="C10" s="262"/>
      <c r="D10" s="262"/>
      <c r="E10" s="272"/>
      <c r="F10" s="272"/>
      <c r="G10" s="272"/>
      <c r="H10" s="272"/>
      <c r="I10" s="272"/>
      <c r="J10" s="100"/>
      <c r="K10" s="273"/>
      <c r="L10" s="274"/>
    </row>
    <row r="11" spans="1:12" x14ac:dyDescent="0.25">
      <c r="A11" s="277" t="s">
        <v>236</v>
      </c>
      <c r="B11" s="278"/>
      <c r="C11" s="279"/>
      <c r="D11" s="283" t="s">
        <v>180</v>
      </c>
      <c r="E11" s="278"/>
      <c r="F11" s="278"/>
      <c r="G11" s="278"/>
      <c r="H11" s="278"/>
      <c r="I11" s="279"/>
      <c r="J11" s="285" t="s">
        <v>237</v>
      </c>
      <c r="K11" s="275" t="s">
        <v>337</v>
      </c>
      <c r="L11" s="276"/>
    </row>
    <row r="12" spans="1:12" ht="15.75" thickBot="1" x14ac:dyDescent="0.3">
      <c r="A12" s="280"/>
      <c r="B12" s="281"/>
      <c r="C12" s="282"/>
      <c r="D12" s="284"/>
      <c r="E12" s="281"/>
      <c r="F12" s="281"/>
      <c r="G12" s="281"/>
      <c r="H12" s="281"/>
      <c r="I12" s="282"/>
      <c r="J12" s="286"/>
      <c r="K12" s="110" t="s">
        <v>338</v>
      </c>
      <c r="L12" s="111" t="s">
        <v>242</v>
      </c>
    </row>
    <row r="13" spans="1:12" x14ac:dyDescent="0.25">
      <c r="A13" s="287" t="s">
        <v>56</v>
      </c>
      <c r="B13" s="288"/>
      <c r="C13" s="289"/>
      <c r="D13" s="290" t="s">
        <v>339</v>
      </c>
      <c r="E13" s="291"/>
      <c r="F13" s="291"/>
      <c r="G13" s="291"/>
      <c r="H13" s="291"/>
      <c r="I13" s="292"/>
      <c r="J13" s="44" t="s">
        <v>181</v>
      </c>
      <c r="K13" s="45">
        <v>0</v>
      </c>
      <c r="L13" s="88">
        <v>0</v>
      </c>
    </row>
    <row r="14" spans="1:12" x14ac:dyDescent="0.25">
      <c r="A14" s="301" t="s">
        <v>71</v>
      </c>
      <c r="B14" s="302"/>
      <c r="C14" s="303"/>
      <c r="D14" s="304" t="s">
        <v>340</v>
      </c>
      <c r="E14" s="305"/>
      <c r="F14" s="305"/>
      <c r="G14" s="305"/>
      <c r="H14" s="305"/>
      <c r="I14" s="306"/>
      <c r="J14" s="46" t="s">
        <v>182</v>
      </c>
      <c r="K14" s="47">
        <v>0</v>
      </c>
      <c r="L14" s="89">
        <v>0</v>
      </c>
    </row>
    <row r="15" spans="1:12" x14ac:dyDescent="0.25">
      <c r="A15" s="104" t="s">
        <v>52</v>
      </c>
      <c r="B15" s="293"/>
      <c r="C15" s="294"/>
      <c r="D15" s="295" t="s">
        <v>410</v>
      </c>
      <c r="E15" s="299"/>
      <c r="F15" s="299"/>
      <c r="G15" s="299"/>
      <c r="H15" s="299"/>
      <c r="I15" s="300"/>
      <c r="J15" s="46" t="s">
        <v>183</v>
      </c>
      <c r="K15" s="48">
        <f>K16+K17+K18</f>
        <v>0</v>
      </c>
      <c r="L15" s="49">
        <f>+L16+L17+L18</f>
        <v>0</v>
      </c>
    </row>
    <row r="16" spans="1:12" x14ac:dyDescent="0.25">
      <c r="A16" s="301" t="s">
        <v>184</v>
      </c>
      <c r="B16" s="302"/>
      <c r="C16" s="303"/>
      <c r="D16" s="298" t="s">
        <v>341</v>
      </c>
      <c r="E16" s="299"/>
      <c r="F16" s="299"/>
      <c r="G16" s="299"/>
      <c r="H16" s="299"/>
      <c r="I16" s="300"/>
      <c r="J16" s="46" t="s">
        <v>185</v>
      </c>
      <c r="K16" s="10">
        <v>0</v>
      </c>
      <c r="L16" s="90">
        <v>0</v>
      </c>
    </row>
    <row r="17" spans="1:12" x14ac:dyDescent="0.25">
      <c r="A17" s="76"/>
      <c r="B17" s="50" t="s">
        <v>186</v>
      </c>
      <c r="C17" s="50"/>
      <c r="D17" s="298" t="s">
        <v>342</v>
      </c>
      <c r="E17" s="299"/>
      <c r="F17" s="299"/>
      <c r="G17" s="299"/>
      <c r="H17" s="299"/>
      <c r="I17" s="300"/>
      <c r="J17" s="46" t="s">
        <v>187</v>
      </c>
      <c r="K17" s="10">
        <v>0</v>
      </c>
      <c r="L17" s="90">
        <v>0</v>
      </c>
    </row>
    <row r="18" spans="1:12" x14ac:dyDescent="0.25">
      <c r="A18" s="76"/>
      <c r="B18" s="50" t="s">
        <v>188</v>
      </c>
      <c r="C18" s="50"/>
      <c r="D18" s="298" t="s">
        <v>343</v>
      </c>
      <c r="E18" s="299"/>
      <c r="F18" s="299"/>
      <c r="G18" s="299"/>
      <c r="H18" s="299"/>
      <c r="I18" s="300"/>
      <c r="J18" s="46" t="s">
        <v>189</v>
      </c>
      <c r="K18" s="10">
        <v>0</v>
      </c>
      <c r="L18" s="90">
        <v>0</v>
      </c>
    </row>
    <row r="19" spans="1:12" x14ac:dyDescent="0.25">
      <c r="A19" s="104" t="s">
        <v>54</v>
      </c>
      <c r="B19" s="293"/>
      <c r="C19" s="294"/>
      <c r="D19" s="295" t="s">
        <v>344</v>
      </c>
      <c r="E19" s="307"/>
      <c r="F19" s="307"/>
      <c r="G19" s="307"/>
      <c r="H19" s="307"/>
      <c r="I19" s="308"/>
      <c r="J19" s="46" t="s">
        <v>190</v>
      </c>
      <c r="K19" s="47">
        <v>0</v>
      </c>
      <c r="L19" s="89">
        <v>0</v>
      </c>
    </row>
    <row r="20" spans="1:12" x14ac:dyDescent="0.25">
      <c r="A20" s="51" t="s">
        <v>97</v>
      </c>
      <c r="B20" s="309"/>
      <c r="C20" s="310"/>
      <c r="D20" s="295" t="s">
        <v>345</v>
      </c>
      <c r="E20" s="307"/>
      <c r="F20" s="307"/>
      <c r="G20" s="307"/>
      <c r="H20" s="307"/>
      <c r="I20" s="308"/>
      <c r="J20" s="46" t="s">
        <v>191</v>
      </c>
      <c r="K20" s="47">
        <v>0</v>
      </c>
      <c r="L20" s="89">
        <v>0</v>
      </c>
    </row>
    <row r="21" spans="1:12" x14ac:dyDescent="0.25">
      <c r="A21" s="104" t="s">
        <v>137</v>
      </c>
      <c r="B21" s="293"/>
      <c r="C21" s="294"/>
      <c r="D21" s="295" t="s">
        <v>411</v>
      </c>
      <c r="E21" s="296"/>
      <c r="F21" s="296"/>
      <c r="G21" s="296"/>
      <c r="H21" s="296"/>
      <c r="I21" s="297"/>
      <c r="J21" s="46" t="s">
        <v>192</v>
      </c>
      <c r="K21" s="13">
        <f>K22+K23</f>
        <v>0</v>
      </c>
      <c r="L21" s="14">
        <f>L22+L23</f>
        <v>0</v>
      </c>
    </row>
    <row r="22" spans="1:12" x14ac:dyDescent="0.25">
      <c r="A22" s="76"/>
      <c r="B22" s="50" t="s">
        <v>184</v>
      </c>
      <c r="C22" s="50"/>
      <c r="D22" s="298" t="s">
        <v>346</v>
      </c>
      <c r="E22" s="299"/>
      <c r="F22" s="299"/>
      <c r="G22" s="299"/>
      <c r="H22" s="299"/>
      <c r="I22" s="300"/>
      <c r="J22" s="46" t="s">
        <v>193</v>
      </c>
      <c r="K22" s="10">
        <v>0</v>
      </c>
      <c r="L22" s="90">
        <v>0</v>
      </c>
    </row>
    <row r="23" spans="1:12" x14ac:dyDescent="0.25">
      <c r="A23" s="76"/>
      <c r="B23" s="52" t="s">
        <v>186</v>
      </c>
      <c r="C23" s="50"/>
      <c r="D23" s="311" t="s">
        <v>412</v>
      </c>
      <c r="E23" s="312"/>
      <c r="F23" s="312"/>
      <c r="G23" s="312"/>
      <c r="H23" s="312"/>
      <c r="I23" s="313"/>
      <c r="J23" s="46" t="s">
        <v>194</v>
      </c>
      <c r="K23" s="20">
        <f>K24+K25</f>
        <v>0</v>
      </c>
      <c r="L23" s="21">
        <f>L24+L25</f>
        <v>0</v>
      </c>
    </row>
    <row r="24" spans="1:12" x14ac:dyDescent="0.25">
      <c r="A24" s="76"/>
      <c r="B24" s="52" t="s">
        <v>186</v>
      </c>
      <c r="C24" s="50">
        <v>1</v>
      </c>
      <c r="D24" s="298" t="s">
        <v>347</v>
      </c>
      <c r="E24" s="299"/>
      <c r="F24" s="299"/>
      <c r="G24" s="299"/>
      <c r="H24" s="299"/>
      <c r="I24" s="300"/>
      <c r="J24" s="46" t="s">
        <v>195</v>
      </c>
      <c r="K24" s="10">
        <v>0</v>
      </c>
      <c r="L24" s="90">
        <v>0</v>
      </c>
    </row>
    <row r="25" spans="1:12" x14ac:dyDescent="0.25">
      <c r="A25" s="53"/>
      <c r="B25" s="54" t="s">
        <v>186</v>
      </c>
      <c r="C25" s="55">
        <v>2</v>
      </c>
      <c r="D25" s="298" t="s">
        <v>348</v>
      </c>
      <c r="E25" s="299"/>
      <c r="F25" s="299"/>
      <c r="G25" s="299"/>
      <c r="H25" s="299"/>
      <c r="I25" s="300"/>
      <c r="J25" s="46" t="s">
        <v>196</v>
      </c>
      <c r="K25" s="10">
        <v>0</v>
      </c>
      <c r="L25" s="90">
        <v>0</v>
      </c>
    </row>
    <row r="26" spans="1:12" x14ac:dyDescent="0.25">
      <c r="A26" s="104" t="s">
        <v>197</v>
      </c>
      <c r="B26" s="293"/>
      <c r="C26" s="294"/>
      <c r="D26" s="295" t="s">
        <v>413</v>
      </c>
      <c r="E26" s="296"/>
      <c r="F26" s="296"/>
      <c r="G26" s="296"/>
      <c r="H26" s="296"/>
      <c r="I26" s="297"/>
      <c r="J26" s="46" t="s">
        <v>198</v>
      </c>
      <c r="K26" s="13">
        <f>+K27+K30+K31</f>
        <v>0</v>
      </c>
      <c r="L26" s="14">
        <f>+L27+L30+L31</f>
        <v>0</v>
      </c>
    </row>
    <row r="27" spans="1:12" x14ac:dyDescent="0.25">
      <c r="A27" s="76"/>
      <c r="B27" s="50" t="s">
        <v>184</v>
      </c>
      <c r="C27" s="56"/>
      <c r="D27" s="298" t="s">
        <v>414</v>
      </c>
      <c r="E27" s="299"/>
      <c r="F27" s="299"/>
      <c r="G27" s="299"/>
      <c r="H27" s="299"/>
      <c r="I27" s="300"/>
      <c r="J27" s="46" t="s">
        <v>199</v>
      </c>
      <c r="K27" s="20">
        <f>K28+K29</f>
        <v>0</v>
      </c>
      <c r="L27" s="21">
        <f>L28+L29</f>
        <v>0</v>
      </c>
    </row>
    <row r="28" spans="1:12" x14ac:dyDescent="0.25">
      <c r="A28" s="76"/>
      <c r="B28" s="50" t="s">
        <v>184</v>
      </c>
      <c r="C28" s="56">
        <v>1</v>
      </c>
      <c r="D28" s="298" t="s">
        <v>349</v>
      </c>
      <c r="E28" s="299"/>
      <c r="F28" s="299"/>
      <c r="G28" s="299"/>
      <c r="H28" s="299"/>
      <c r="I28" s="300"/>
      <c r="J28" s="46" t="s">
        <v>200</v>
      </c>
      <c r="K28" s="10">
        <v>0</v>
      </c>
      <c r="L28" s="90">
        <v>0</v>
      </c>
    </row>
    <row r="29" spans="1:12" x14ac:dyDescent="0.25">
      <c r="A29" s="76"/>
      <c r="B29" s="50" t="s">
        <v>184</v>
      </c>
      <c r="C29" s="56">
        <v>2</v>
      </c>
      <c r="D29" s="298" t="s">
        <v>350</v>
      </c>
      <c r="E29" s="299"/>
      <c r="F29" s="299"/>
      <c r="G29" s="299"/>
      <c r="H29" s="299"/>
      <c r="I29" s="300"/>
      <c r="J29" s="46" t="s">
        <v>201</v>
      </c>
      <c r="K29" s="10">
        <v>0</v>
      </c>
      <c r="L29" s="90">
        <v>0</v>
      </c>
    </row>
    <row r="30" spans="1:12" x14ac:dyDescent="0.25">
      <c r="A30" s="76"/>
      <c r="B30" s="50" t="s">
        <v>186</v>
      </c>
      <c r="C30" s="56"/>
      <c r="D30" s="298" t="s">
        <v>351</v>
      </c>
      <c r="E30" s="299"/>
      <c r="F30" s="299"/>
      <c r="G30" s="299"/>
      <c r="H30" s="299"/>
      <c r="I30" s="300"/>
      <c r="J30" s="46" t="s">
        <v>202</v>
      </c>
      <c r="K30" s="10">
        <v>0</v>
      </c>
      <c r="L30" s="90">
        <v>0</v>
      </c>
    </row>
    <row r="31" spans="1:12" x14ac:dyDescent="0.25">
      <c r="A31" s="53"/>
      <c r="B31" s="55" t="s">
        <v>188</v>
      </c>
      <c r="C31" s="57"/>
      <c r="D31" s="298" t="s">
        <v>352</v>
      </c>
      <c r="E31" s="299"/>
      <c r="F31" s="299"/>
      <c r="G31" s="299"/>
      <c r="H31" s="299"/>
      <c r="I31" s="300"/>
      <c r="J31" s="46">
        <v>19</v>
      </c>
      <c r="K31" s="10">
        <v>0</v>
      </c>
      <c r="L31" s="90">
        <v>0</v>
      </c>
    </row>
    <row r="32" spans="1:12" x14ac:dyDescent="0.25">
      <c r="A32" s="301" t="s">
        <v>85</v>
      </c>
      <c r="B32" s="302"/>
      <c r="C32" s="303"/>
      <c r="D32" s="304" t="s">
        <v>355</v>
      </c>
      <c r="E32" s="305"/>
      <c r="F32" s="305"/>
      <c r="G32" s="305"/>
      <c r="H32" s="305"/>
      <c r="I32" s="306"/>
      <c r="J32" s="46">
        <v>20</v>
      </c>
      <c r="K32" s="48">
        <f>+K33+K34+K35</f>
        <v>0</v>
      </c>
      <c r="L32" s="49">
        <f>+L33+L34+L35</f>
        <v>0</v>
      </c>
    </row>
    <row r="33" spans="1:12" x14ac:dyDescent="0.25">
      <c r="A33" s="76"/>
      <c r="B33" s="50" t="s">
        <v>85</v>
      </c>
      <c r="C33" s="56">
        <v>1</v>
      </c>
      <c r="D33" s="316" t="s">
        <v>353</v>
      </c>
      <c r="E33" s="317"/>
      <c r="F33" s="317"/>
      <c r="G33" s="317"/>
      <c r="H33" s="317"/>
      <c r="I33" s="318"/>
      <c r="J33" s="46">
        <v>21</v>
      </c>
      <c r="K33" s="10">
        <v>0</v>
      </c>
      <c r="L33" s="90">
        <v>0</v>
      </c>
    </row>
    <row r="34" spans="1:12" x14ac:dyDescent="0.25">
      <c r="A34" s="76"/>
      <c r="B34" s="58"/>
      <c r="C34" s="56">
        <v>2</v>
      </c>
      <c r="D34" s="316" t="s">
        <v>354</v>
      </c>
      <c r="E34" s="317"/>
      <c r="F34" s="317"/>
      <c r="G34" s="317"/>
      <c r="H34" s="317"/>
      <c r="I34" s="318"/>
      <c r="J34" s="46" t="s">
        <v>203</v>
      </c>
      <c r="K34" s="10">
        <v>0</v>
      </c>
      <c r="L34" s="90">
        <v>0</v>
      </c>
    </row>
    <row r="35" spans="1:12" x14ac:dyDescent="0.25">
      <c r="A35" s="53"/>
      <c r="B35" s="59"/>
      <c r="C35" s="57">
        <v>3</v>
      </c>
      <c r="D35" s="316" t="s">
        <v>355</v>
      </c>
      <c r="E35" s="317"/>
      <c r="F35" s="317"/>
      <c r="G35" s="317"/>
      <c r="H35" s="317"/>
      <c r="I35" s="318"/>
      <c r="J35" s="46" t="s">
        <v>204</v>
      </c>
      <c r="K35" s="10">
        <v>0</v>
      </c>
      <c r="L35" s="90">
        <v>0</v>
      </c>
    </row>
    <row r="36" spans="1:12" x14ac:dyDescent="0.25">
      <c r="A36" s="104" t="s">
        <v>205</v>
      </c>
      <c r="B36" s="293"/>
      <c r="C36" s="294"/>
      <c r="D36" s="295" t="s">
        <v>360</v>
      </c>
      <c r="E36" s="296"/>
      <c r="F36" s="296"/>
      <c r="G36" s="296"/>
      <c r="H36" s="296"/>
      <c r="I36" s="297"/>
      <c r="J36" s="46" t="s">
        <v>206</v>
      </c>
      <c r="K36" s="48">
        <f>SUM(K37:K41)</f>
        <v>0</v>
      </c>
      <c r="L36" s="49">
        <f>SUM(L37:L41)</f>
        <v>0</v>
      </c>
    </row>
    <row r="37" spans="1:12" x14ac:dyDescent="0.25">
      <c r="A37" s="76"/>
      <c r="B37" s="50" t="s">
        <v>184</v>
      </c>
      <c r="C37" s="56"/>
      <c r="D37" s="298" t="s">
        <v>356</v>
      </c>
      <c r="E37" s="299"/>
      <c r="F37" s="299"/>
      <c r="G37" s="299"/>
      <c r="H37" s="299"/>
      <c r="I37" s="300"/>
      <c r="J37" s="60" t="s">
        <v>207</v>
      </c>
      <c r="K37" s="10">
        <v>0</v>
      </c>
      <c r="L37" s="90">
        <v>0</v>
      </c>
    </row>
    <row r="38" spans="1:12" x14ac:dyDescent="0.25">
      <c r="A38" s="76"/>
      <c r="B38" s="50" t="s">
        <v>186</v>
      </c>
      <c r="C38" s="56"/>
      <c r="D38" s="298" t="s">
        <v>357</v>
      </c>
      <c r="E38" s="314"/>
      <c r="F38" s="314"/>
      <c r="G38" s="314"/>
      <c r="H38" s="314"/>
      <c r="I38" s="315"/>
      <c r="J38" s="60" t="s">
        <v>208</v>
      </c>
      <c r="K38" s="10">
        <v>0</v>
      </c>
      <c r="L38" s="90">
        <v>0</v>
      </c>
    </row>
    <row r="39" spans="1:12" x14ac:dyDescent="0.25">
      <c r="A39" s="76"/>
      <c r="B39" s="50" t="s">
        <v>188</v>
      </c>
      <c r="C39" s="56"/>
      <c r="D39" s="298" t="s">
        <v>358</v>
      </c>
      <c r="E39" s="299"/>
      <c r="F39" s="299"/>
      <c r="G39" s="299"/>
      <c r="H39" s="299"/>
      <c r="I39" s="300"/>
      <c r="J39" s="60" t="s">
        <v>209</v>
      </c>
      <c r="K39" s="10">
        <v>0</v>
      </c>
      <c r="L39" s="90">
        <v>0</v>
      </c>
    </row>
    <row r="40" spans="1:12" ht="24" customHeight="1" x14ac:dyDescent="0.25">
      <c r="A40" s="76"/>
      <c r="B40" s="50" t="s">
        <v>210</v>
      </c>
      <c r="C40" s="56"/>
      <c r="D40" s="311" t="s">
        <v>359</v>
      </c>
      <c r="E40" s="226"/>
      <c r="F40" s="226"/>
      <c r="G40" s="226"/>
      <c r="H40" s="226"/>
      <c r="I40" s="227"/>
      <c r="J40" s="60" t="s">
        <v>211</v>
      </c>
      <c r="K40" s="10">
        <v>0</v>
      </c>
      <c r="L40" s="90">
        <v>0</v>
      </c>
    </row>
    <row r="41" spans="1:12" x14ac:dyDescent="0.25">
      <c r="A41" s="76"/>
      <c r="B41" s="50" t="s">
        <v>212</v>
      </c>
      <c r="C41" s="56"/>
      <c r="D41" s="298" t="s">
        <v>360</v>
      </c>
      <c r="E41" s="299"/>
      <c r="F41" s="299"/>
      <c r="G41" s="299"/>
      <c r="H41" s="299"/>
      <c r="I41" s="300"/>
      <c r="J41" s="60" t="s">
        <v>213</v>
      </c>
      <c r="K41" s="10">
        <v>0</v>
      </c>
      <c r="L41" s="90">
        <v>0</v>
      </c>
    </row>
    <row r="42" spans="1:12" ht="15.75" thickBot="1" x14ac:dyDescent="0.3">
      <c r="A42" s="319" t="s">
        <v>214</v>
      </c>
      <c r="B42" s="320"/>
      <c r="C42" s="321"/>
      <c r="D42" s="322" t="s">
        <v>361</v>
      </c>
      <c r="E42" s="323"/>
      <c r="F42" s="323"/>
      <c r="G42" s="323"/>
      <c r="H42" s="323"/>
      <c r="I42" s="324"/>
      <c r="J42" s="118">
        <v>30</v>
      </c>
      <c r="K42" s="93">
        <f>K13+K14-K15-K19-K20-K21-K26+K32-K36</f>
        <v>0</v>
      </c>
      <c r="L42" s="94">
        <f>L13+L14-L15-L19-L20-L21-L26+L32-L36</f>
        <v>0</v>
      </c>
    </row>
    <row r="43" spans="1:12" x14ac:dyDescent="0.25">
      <c r="A43" s="124">
        <v>1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</row>
  </sheetData>
  <mergeCells count="62">
    <mergeCell ref="A42:C42"/>
    <mergeCell ref="D42:I42"/>
    <mergeCell ref="D39:I39"/>
    <mergeCell ref="D40:I40"/>
    <mergeCell ref="D41:I41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A13:C13"/>
    <mergeCell ref="D13:I13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K10:L10"/>
    <mergeCell ref="K11:L11"/>
    <mergeCell ref="A11:C12"/>
    <mergeCell ref="D11:I12"/>
    <mergeCell ref="J11:J12"/>
    <mergeCell ref="D2:J2"/>
    <mergeCell ref="A43:L43"/>
    <mergeCell ref="K1:L2"/>
    <mergeCell ref="E3:I3"/>
    <mergeCell ref="E4:I4"/>
    <mergeCell ref="A5:D10"/>
    <mergeCell ref="K3:L4"/>
    <mergeCell ref="E5:I5"/>
    <mergeCell ref="K5:L6"/>
    <mergeCell ref="E6:I7"/>
    <mergeCell ref="K7:L7"/>
    <mergeCell ref="E8:I9"/>
    <mergeCell ref="K8:L8"/>
    <mergeCell ref="A3:D4"/>
    <mergeCell ref="K9:L9"/>
    <mergeCell ref="E10:I10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2.7109375" customWidth="1"/>
  </cols>
  <sheetData>
    <row r="1" spans="1:12" ht="15.75" thickBot="1" x14ac:dyDescent="0.3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x14ac:dyDescent="0.25">
      <c r="A2" s="277" t="s">
        <v>236</v>
      </c>
      <c r="B2" s="278"/>
      <c r="C2" s="279"/>
      <c r="D2" s="283" t="s">
        <v>180</v>
      </c>
      <c r="E2" s="278"/>
      <c r="F2" s="278"/>
      <c r="G2" s="278"/>
      <c r="H2" s="278"/>
      <c r="I2" s="279"/>
      <c r="J2" s="285" t="s">
        <v>237</v>
      </c>
      <c r="K2" s="275" t="s">
        <v>337</v>
      </c>
      <c r="L2" s="276"/>
    </row>
    <row r="3" spans="1:12" ht="15.75" thickBot="1" x14ac:dyDescent="0.3">
      <c r="A3" s="280"/>
      <c r="B3" s="281"/>
      <c r="C3" s="282"/>
      <c r="D3" s="284"/>
      <c r="E3" s="281"/>
      <c r="F3" s="281"/>
      <c r="G3" s="281"/>
      <c r="H3" s="281"/>
      <c r="I3" s="282"/>
      <c r="J3" s="286"/>
      <c r="K3" s="110" t="s">
        <v>338</v>
      </c>
      <c r="L3" s="111" t="s">
        <v>242</v>
      </c>
    </row>
    <row r="4" spans="1:12" x14ac:dyDescent="0.25">
      <c r="A4" s="221" t="s">
        <v>135</v>
      </c>
      <c r="B4" s="175"/>
      <c r="C4" s="176"/>
      <c r="D4" s="367" t="s">
        <v>415</v>
      </c>
      <c r="E4" s="368"/>
      <c r="F4" s="368"/>
      <c r="G4" s="368"/>
      <c r="H4" s="368"/>
      <c r="I4" s="369"/>
      <c r="J4" s="109">
        <v>31</v>
      </c>
      <c r="K4" s="35">
        <f>K5+K6</f>
        <v>0</v>
      </c>
      <c r="L4" s="112">
        <f>L5+L6</f>
        <v>0</v>
      </c>
    </row>
    <row r="5" spans="1:12" x14ac:dyDescent="0.25">
      <c r="A5" s="73"/>
      <c r="B5" s="79" t="s">
        <v>135</v>
      </c>
      <c r="C5" s="79">
        <v>1</v>
      </c>
      <c r="D5" s="361" t="s">
        <v>362</v>
      </c>
      <c r="E5" s="362"/>
      <c r="F5" s="362"/>
      <c r="G5" s="362"/>
      <c r="H5" s="362"/>
      <c r="I5" s="363"/>
      <c r="J5" s="41">
        <v>32</v>
      </c>
      <c r="K5" s="10">
        <v>0</v>
      </c>
      <c r="L5" s="90">
        <v>0</v>
      </c>
    </row>
    <row r="6" spans="1:12" x14ac:dyDescent="0.25">
      <c r="A6" s="42"/>
      <c r="B6" s="43"/>
      <c r="C6" s="63">
        <v>2</v>
      </c>
      <c r="D6" s="361" t="s">
        <v>363</v>
      </c>
      <c r="E6" s="362"/>
      <c r="F6" s="362"/>
      <c r="G6" s="362"/>
      <c r="H6" s="362"/>
      <c r="I6" s="363"/>
      <c r="J6" s="41">
        <v>33</v>
      </c>
      <c r="K6" s="10">
        <v>0</v>
      </c>
      <c r="L6" s="90">
        <v>0</v>
      </c>
    </row>
    <row r="7" spans="1:12" x14ac:dyDescent="0.25">
      <c r="A7" s="77" t="s">
        <v>215</v>
      </c>
      <c r="B7" s="75"/>
      <c r="C7" s="78"/>
      <c r="D7" s="346" t="s">
        <v>364</v>
      </c>
      <c r="E7" s="347"/>
      <c r="F7" s="239"/>
      <c r="G7" s="239"/>
      <c r="H7" s="239"/>
      <c r="I7" s="240"/>
      <c r="J7" s="41">
        <v>34</v>
      </c>
      <c r="K7" s="47">
        <v>0</v>
      </c>
      <c r="L7" s="89">
        <v>0</v>
      </c>
    </row>
    <row r="8" spans="1:12" x14ac:dyDescent="0.25">
      <c r="A8" s="73"/>
      <c r="B8" s="79" t="s">
        <v>148</v>
      </c>
      <c r="C8" s="80"/>
      <c r="D8" s="358" t="s">
        <v>416</v>
      </c>
      <c r="E8" s="359"/>
      <c r="F8" s="359"/>
      <c r="G8" s="359"/>
      <c r="H8" s="359"/>
      <c r="I8" s="360"/>
      <c r="J8" s="41">
        <v>35</v>
      </c>
      <c r="K8" s="13">
        <f>K9+K10</f>
        <v>0</v>
      </c>
      <c r="L8" s="62">
        <f>L9+L10</f>
        <v>0</v>
      </c>
    </row>
    <row r="9" spans="1:12" x14ac:dyDescent="0.25">
      <c r="A9" s="71"/>
      <c r="B9" s="32" t="s">
        <v>148</v>
      </c>
      <c r="C9" s="26">
        <v>1</v>
      </c>
      <c r="D9" s="364" t="s">
        <v>365</v>
      </c>
      <c r="E9" s="365"/>
      <c r="F9" s="365"/>
      <c r="G9" s="365"/>
      <c r="H9" s="365"/>
      <c r="I9" s="366"/>
      <c r="J9" s="41">
        <v>36</v>
      </c>
      <c r="K9" s="10">
        <v>0</v>
      </c>
      <c r="L9" s="90">
        <v>0</v>
      </c>
    </row>
    <row r="10" spans="1:12" x14ac:dyDescent="0.25">
      <c r="A10" s="42"/>
      <c r="B10" s="43"/>
      <c r="C10" s="63">
        <v>2</v>
      </c>
      <c r="D10" s="361" t="s">
        <v>366</v>
      </c>
      <c r="E10" s="362"/>
      <c r="F10" s="362"/>
      <c r="G10" s="362"/>
      <c r="H10" s="362"/>
      <c r="I10" s="363"/>
      <c r="J10" s="41">
        <v>37</v>
      </c>
      <c r="K10" s="10">
        <v>0</v>
      </c>
      <c r="L10" s="90">
        <v>0</v>
      </c>
    </row>
    <row r="11" spans="1:12" x14ac:dyDescent="0.25">
      <c r="A11" s="77" t="s">
        <v>216</v>
      </c>
      <c r="B11" s="75"/>
      <c r="C11" s="78"/>
      <c r="D11" s="346" t="s">
        <v>367</v>
      </c>
      <c r="E11" s="347"/>
      <c r="F11" s="239"/>
      <c r="G11" s="239"/>
      <c r="H11" s="239"/>
      <c r="I11" s="240"/>
      <c r="J11" s="41">
        <v>38</v>
      </c>
      <c r="K11" s="47">
        <v>0</v>
      </c>
      <c r="L11" s="89">
        <v>0</v>
      </c>
    </row>
    <row r="12" spans="1:12" x14ac:dyDescent="0.25">
      <c r="A12" s="73"/>
      <c r="B12" s="79" t="s">
        <v>217</v>
      </c>
      <c r="C12" s="80"/>
      <c r="D12" s="358" t="s">
        <v>417</v>
      </c>
      <c r="E12" s="359"/>
      <c r="F12" s="359"/>
      <c r="G12" s="359"/>
      <c r="H12" s="359"/>
      <c r="I12" s="360"/>
      <c r="J12" s="41">
        <v>39</v>
      </c>
      <c r="K12" s="13">
        <f>K13+K14</f>
        <v>0</v>
      </c>
      <c r="L12" s="62">
        <f>L13+L14</f>
        <v>0</v>
      </c>
    </row>
    <row r="13" spans="1:12" x14ac:dyDescent="0.25">
      <c r="A13" s="71"/>
      <c r="B13" s="32" t="s">
        <v>217</v>
      </c>
      <c r="C13" s="26">
        <v>1</v>
      </c>
      <c r="D13" s="361" t="s">
        <v>368</v>
      </c>
      <c r="E13" s="362"/>
      <c r="F13" s="362"/>
      <c r="G13" s="362"/>
      <c r="H13" s="362"/>
      <c r="I13" s="363"/>
      <c r="J13" s="41">
        <v>40</v>
      </c>
      <c r="K13" s="10">
        <v>0</v>
      </c>
      <c r="L13" s="90">
        <v>0</v>
      </c>
    </row>
    <row r="14" spans="1:12" x14ac:dyDescent="0.25">
      <c r="A14" s="42"/>
      <c r="B14" s="43"/>
      <c r="C14" s="63">
        <v>2</v>
      </c>
      <c r="D14" s="361" t="s">
        <v>369</v>
      </c>
      <c r="E14" s="362"/>
      <c r="F14" s="362"/>
      <c r="G14" s="362"/>
      <c r="H14" s="362"/>
      <c r="I14" s="363"/>
      <c r="J14" s="41">
        <v>41</v>
      </c>
      <c r="K14" s="10">
        <v>0</v>
      </c>
      <c r="L14" s="90">
        <v>0</v>
      </c>
    </row>
    <row r="15" spans="1:12" x14ac:dyDescent="0.25">
      <c r="A15" s="77" t="s">
        <v>56</v>
      </c>
      <c r="B15" s="75"/>
      <c r="C15" s="78"/>
      <c r="D15" s="346" t="s">
        <v>370</v>
      </c>
      <c r="E15" s="347"/>
      <c r="F15" s="239"/>
      <c r="G15" s="239"/>
      <c r="H15" s="239"/>
      <c r="I15" s="240"/>
      <c r="J15" s="41">
        <v>42</v>
      </c>
      <c r="K15" s="47">
        <v>0</v>
      </c>
      <c r="L15" s="89">
        <v>0</v>
      </c>
    </row>
    <row r="16" spans="1:12" x14ac:dyDescent="0.25">
      <c r="A16" s="73" t="s">
        <v>218</v>
      </c>
      <c r="B16" s="79"/>
      <c r="C16" s="80"/>
      <c r="D16" s="346" t="s">
        <v>418</v>
      </c>
      <c r="E16" s="347"/>
      <c r="F16" s="239"/>
      <c r="G16" s="239"/>
      <c r="H16" s="239"/>
      <c r="I16" s="240"/>
      <c r="J16" s="41">
        <v>43</v>
      </c>
      <c r="K16" s="13">
        <f>K17+K18</f>
        <v>0</v>
      </c>
      <c r="L16" s="62">
        <f>L17+L18</f>
        <v>0</v>
      </c>
    </row>
    <row r="17" spans="1:12" x14ac:dyDescent="0.25">
      <c r="A17" s="71"/>
      <c r="B17" s="32" t="s">
        <v>184</v>
      </c>
      <c r="C17" s="26"/>
      <c r="D17" s="326" t="s">
        <v>371</v>
      </c>
      <c r="E17" s="327"/>
      <c r="F17" s="328"/>
      <c r="G17" s="328"/>
      <c r="H17" s="328"/>
      <c r="I17" s="329"/>
      <c r="J17" s="41">
        <v>44</v>
      </c>
      <c r="K17" s="10">
        <v>0</v>
      </c>
      <c r="L17" s="90">
        <v>0</v>
      </c>
    </row>
    <row r="18" spans="1:12" x14ac:dyDescent="0.25">
      <c r="A18" s="42"/>
      <c r="B18" s="43" t="s">
        <v>186</v>
      </c>
      <c r="C18" s="63"/>
      <c r="D18" s="326" t="s">
        <v>372</v>
      </c>
      <c r="E18" s="327"/>
      <c r="F18" s="328"/>
      <c r="G18" s="328"/>
      <c r="H18" s="328"/>
      <c r="I18" s="329"/>
      <c r="J18" s="41">
        <v>45</v>
      </c>
      <c r="K18" s="10">
        <v>0</v>
      </c>
      <c r="L18" s="90">
        <v>0</v>
      </c>
    </row>
    <row r="19" spans="1:12" x14ac:dyDescent="0.25">
      <c r="A19" s="350" t="s">
        <v>219</v>
      </c>
      <c r="B19" s="351"/>
      <c r="C19" s="249"/>
      <c r="D19" s="358" t="s">
        <v>373</v>
      </c>
      <c r="E19" s="359"/>
      <c r="F19" s="359"/>
      <c r="G19" s="359"/>
      <c r="H19" s="359"/>
      <c r="I19" s="360"/>
      <c r="J19" s="41">
        <v>46</v>
      </c>
      <c r="K19" s="47">
        <v>0</v>
      </c>
      <c r="L19" s="91">
        <v>0</v>
      </c>
    </row>
    <row r="20" spans="1:12" x14ac:dyDescent="0.25">
      <c r="A20" s="77" t="s">
        <v>220</v>
      </c>
      <c r="B20" s="248"/>
      <c r="C20" s="325"/>
      <c r="D20" s="346" t="s">
        <v>374</v>
      </c>
      <c r="E20" s="347"/>
      <c r="F20" s="348"/>
      <c r="G20" s="348"/>
      <c r="H20" s="348"/>
      <c r="I20" s="349"/>
      <c r="J20" s="41">
        <v>47</v>
      </c>
      <c r="K20" s="47">
        <v>0</v>
      </c>
      <c r="L20" s="91">
        <v>0</v>
      </c>
    </row>
    <row r="21" spans="1:12" x14ac:dyDescent="0.25">
      <c r="A21" s="330" t="s">
        <v>214</v>
      </c>
      <c r="B21" s="331"/>
      <c r="C21" s="332"/>
      <c r="D21" s="357" t="s">
        <v>375</v>
      </c>
      <c r="E21" s="348"/>
      <c r="F21" s="239"/>
      <c r="G21" s="239"/>
      <c r="H21" s="239"/>
      <c r="I21" s="240"/>
      <c r="J21" s="41">
        <v>48</v>
      </c>
      <c r="K21" s="13">
        <f>+K4+K8+K12+K19-K7-K11-K15-K16-K20</f>
        <v>0</v>
      </c>
      <c r="L21" s="14">
        <f>+L4+L8+L12+L19-L7-L11-L15-L16-L20</f>
        <v>0</v>
      </c>
    </row>
    <row r="22" spans="1:12" x14ac:dyDescent="0.25">
      <c r="A22" s="228" t="s">
        <v>221</v>
      </c>
      <c r="B22" s="246"/>
      <c r="C22" s="352"/>
      <c r="D22" s="353" t="s">
        <v>423</v>
      </c>
      <c r="E22" s="354"/>
      <c r="F22" s="355"/>
      <c r="G22" s="355"/>
      <c r="H22" s="355"/>
      <c r="I22" s="356"/>
      <c r="J22" s="109">
        <v>49</v>
      </c>
      <c r="K22" s="64">
        <f>+'V1'!K42+K21</f>
        <v>0</v>
      </c>
      <c r="L22" s="65">
        <f>+'V1'!L42+L21</f>
        <v>0</v>
      </c>
    </row>
    <row r="23" spans="1:12" x14ac:dyDescent="0.25">
      <c r="A23" s="73" t="s">
        <v>222</v>
      </c>
      <c r="B23" s="344"/>
      <c r="C23" s="345"/>
      <c r="D23" s="346" t="s">
        <v>422</v>
      </c>
      <c r="E23" s="347"/>
      <c r="F23" s="348"/>
      <c r="G23" s="348"/>
      <c r="H23" s="348"/>
      <c r="I23" s="349"/>
      <c r="J23" s="41">
        <v>50</v>
      </c>
      <c r="K23" s="13">
        <f>K24+K25</f>
        <v>0</v>
      </c>
      <c r="L23" s="14">
        <f>L24+L25</f>
        <v>0</v>
      </c>
    </row>
    <row r="24" spans="1:12" x14ac:dyDescent="0.25">
      <c r="A24" s="71"/>
      <c r="B24" s="32" t="s">
        <v>184</v>
      </c>
      <c r="C24" s="26"/>
      <c r="D24" s="326" t="s">
        <v>376</v>
      </c>
      <c r="E24" s="327"/>
      <c r="F24" s="328"/>
      <c r="G24" s="328"/>
      <c r="H24" s="328"/>
      <c r="I24" s="329"/>
      <c r="J24" s="41">
        <v>51</v>
      </c>
      <c r="K24" s="10">
        <v>0</v>
      </c>
      <c r="L24" s="90">
        <v>0</v>
      </c>
    </row>
    <row r="25" spans="1:12" x14ac:dyDescent="0.25">
      <c r="A25" s="42"/>
      <c r="B25" s="43" t="s">
        <v>186</v>
      </c>
      <c r="C25" s="63"/>
      <c r="D25" s="326" t="s">
        <v>377</v>
      </c>
      <c r="E25" s="327"/>
      <c r="F25" s="328"/>
      <c r="G25" s="328"/>
      <c r="H25" s="328"/>
      <c r="I25" s="329"/>
      <c r="J25" s="41">
        <v>52</v>
      </c>
      <c r="K25" s="10">
        <v>0</v>
      </c>
      <c r="L25" s="90">
        <v>0</v>
      </c>
    </row>
    <row r="26" spans="1:12" x14ac:dyDescent="0.25">
      <c r="A26" s="350" t="s">
        <v>221</v>
      </c>
      <c r="B26" s="351"/>
      <c r="C26" s="249"/>
      <c r="D26" s="333" t="s">
        <v>421</v>
      </c>
      <c r="E26" s="334"/>
      <c r="F26" s="335"/>
      <c r="G26" s="335"/>
      <c r="H26" s="335"/>
      <c r="I26" s="336"/>
      <c r="J26" s="41">
        <v>53</v>
      </c>
      <c r="K26" s="13">
        <f>+K22-K23</f>
        <v>0</v>
      </c>
      <c r="L26" s="14">
        <f>+L22-L23</f>
        <v>0</v>
      </c>
    </row>
    <row r="27" spans="1:12" x14ac:dyDescent="0.25">
      <c r="A27" s="77" t="s">
        <v>223</v>
      </c>
      <c r="B27" s="248"/>
      <c r="C27" s="325"/>
      <c r="D27" s="326" t="s">
        <v>378</v>
      </c>
      <c r="E27" s="327"/>
      <c r="F27" s="328"/>
      <c r="G27" s="328"/>
      <c r="H27" s="328"/>
      <c r="I27" s="329"/>
      <c r="J27" s="41">
        <v>54</v>
      </c>
      <c r="K27" s="10">
        <v>0</v>
      </c>
      <c r="L27" s="90">
        <v>0</v>
      </c>
    </row>
    <row r="28" spans="1:12" x14ac:dyDescent="0.25">
      <c r="A28" s="330" t="s">
        <v>224</v>
      </c>
      <c r="B28" s="331"/>
      <c r="C28" s="332"/>
      <c r="D28" s="333" t="s">
        <v>420</v>
      </c>
      <c r="E28" s="334"/>
      <c r="F28" s="335"/>
      <c r="G28" s="335"/>
      <c r="H28" s="335"/>
      <c r="I28" s="336"/>
      <c r="J28" s="41">
        <v>55</v>
      </c>
      <c r="K28" s="13">
        <f>+K26-K27</f>
        <v>0</v>
      </c>
      <c r="L28" s="14">
        <f>+L26-L27</f>
        <v>0</v>
      </c>
    </row>
    <row r="29" spans="1:12" ht="15.75" thickBot="1" x14ac:dyDescent="0.3">
      <c r="A29" s="337" t="s">
        <v>214</v>
      </c>
      <c r="B29" s="338"/>
      <c r="C29" s="339"/>
      <c r="D29" s="340" t="s">
        <v>419</v>
      </c>
      <c r="E29" s="341"/>
      <c r="F29" s="342"/>
      <c r="G29" s="342"/>
      <c r="H29" s="342"/>
      <c r="I29" s="343"/>
      <c r="J29" s="92">
        <v>56</v>
      </c>
      <c r="K29" s="93">
        <f>+'V1'!K13+'V1'!K14+'V1'!K32+K4+K8+K12+K19</f>
        <v>0</v>
      </c>
      <c r="L29" s="94">
        <f>+'V1'!L13+'V1'!L14+'V1'!L32+L4+L8+L12+L19</f>
        <v>0</v>
      </c>
    </row>
    <row r="30" spans="1:12" x14ac:dyDescent="0.25">
      <c r="A30" s="124">
        <v>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</row>
  </sheetData>
  <mergeCells count="42">
    <mergeCell ref="A4:C4"/>
    <mergeCell ref="D4:I4"/>
    <mergeCell ref="K2:L2"/>
    <mergeCell ref="A2:C3"/>
    <mergeCell ref="D2:I3"/>
    <mergeCell ref="J2:J3"/>
    <mergeCell ref="D15:I15"/>
    <mergeCell ref="D16:I16"/>
    <mergeCell ref="D17:I17"/>
    <mergeCell ref="D18:I18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B20:C20"/>
    <mergeCell ref="D20:I20"/>
    <mergeCell ref="A21:C21"/>
    <mergeCell ref="D21:I21"/>
    <mergeCell ref="A19:C19"/>
    <mergeCell ref="D19:I19"/>
    <mergeCell ref="A30:L30"/>
    <mergeCell ref="A1:L1"/>
    <mergeCell ref="B27:C27"/>
    <mergeCell ref="D27:I27"/>
    <mergeCell ref="A28:C28"/>
    <mergeCell ref="D28:I28"/>
    <mergeCell ref="A29:C29"/>
    <mergeCell ref="D29:I29"/>
    <mergeCell ref="B23:C23"/>
    <mergeCell ref="D23:I23"/>
    <mergeCell ref="D24:I24"/>
    <mergeCell ref="D25:I25"/>
    <mergeCell ref="A26:C26"/>
    <mergeCell ref="D26:I26"/>
    <mergeCell ref="A22:C22"/>
    <mergeCell ref="D22:I22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2020-02-20T12:13:14Z</dcterms:created>
  <dcterms:modified xsi:type="dcterms:W3CDTF">2020-11-03T19:21:02Z</dcterms:modified>
</cp:coreProperties>
</file>