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3" i="2" s="1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40" i="3" l="1"/>
  <c r="K9" i="3"/>
  <c r="K6" i="3" s="1"/>
  <c r="K43" i="3"/>
  <c r="L14" i="3"/>
  <c r="L5" i="3" s="1"/>
  <c r="K18" i="2"/>
  <c r="K16" i="2" s="1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<sst xmlns="http://schemas.openxmlformats.org/spreadsheetml/2006/main" count="624" uniqueCount="419">
  <si>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</si>
  <si>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</si>
  <si>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</si>
  <si>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</si>
  <si>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</si>
  <si>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</si>
  <si>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</si>
  <si>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</si>
  <si>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</si>
  <si>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</si>
  <si>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</si>
  <si>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</si>
  <si>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</si>
  <si>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</si>
  <si>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</si>
  <si>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</si>
  <si>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</si>
  <si>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</si>
  <si>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</si>
  <si>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</si>
  <si>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</si>
  <si>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</si>
  <si>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</si>
  <si>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</si>
  <si>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</si>
  <si>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</si>
  <si>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</si>
  <si>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</si>
  <si>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</si>
  <si>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</si>
  <si>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</si>
  <si>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</si>
  <si>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</si>
  <si>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</si>
  <si>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</si>
  <si>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</si>
  <si>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</si>
  <si>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</si>
  <si>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</si>
  <si>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</si>
  <si>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</si>
  <si>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</si>
  <si>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</si>
  <si>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</si>
  <si>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</si>
  <si>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</si>
  <si>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</si>
  <si>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</si>
  <si>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</si>
  <si>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</si>
  <si>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</si>
  <si>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AKTIVA</t>
  </si>
  <si>
    <t>Brutto</t>
  </si>
  <si>
    <t>Netto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</si>
  <si>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</si>
  <si>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</si>
  <si>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</si>
  <si>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</si>
  <si>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</si>
  <si>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</si>
  <si>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</si>
  <si>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</si>
  <si>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</si>
  <si>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</si>
  <si>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</si>
  <si>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</si>
  <si>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</si>
  <si>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</si>
  <si>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</si>
  <si>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</si>
  <si>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</si>
  <si>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</si>
  <si>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</si>
  <si>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</si>
  <si>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</si>
  <si>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</si>
  <si>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</si>
  <si>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</si>
  <si>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</si>
  <si>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</si>
  <si>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</si>
  <si>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</si>
  <si>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</si>
  <si>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</si>
  <si>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</si>
  <si>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</si>
  <si>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</si>
  <si>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</si>
  <si>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</si>
  <si>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</si>
  <si>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</si>
  <si>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</si>
  <si>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</si>
  <si>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</si>
  <si>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</si>
  <si>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</si>
  <si>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</si>
  <si>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</si>
  <si>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</si>
  <si>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</si>
  <si>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</si>
  <si>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</si>
  <si>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</si>
  <si>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</si>
  <si>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</si>
  <si>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</si>
  <si>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</si>
  <si>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</si>
  <si>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</si>
  <si>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</si>
  <si>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</si>
  <si>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</si>
  <si>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</si>
  <si>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</si>
  <si>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</si>
  <si>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</si>
  <si>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</si>
  <si>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</si>
  <si>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</si>
  <si>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</si>
  <si>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</si>
  <si>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</si>
  <si>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</si>
  <si>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</si>
  <si>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</si>
  <si>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</si>
  <si>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</si>
  <si>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</si>
  <si>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</si>
  <si>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</si>
  <si>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</si>
  <si>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</si>
  <si>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</si>
  <si>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</si>
  <si>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</si>
  <si>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</si>
  <si>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</si>
  <si>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</si>
  <si>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</si>
  <si>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</si>
  <si>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</si>
  <si>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</si>
  <si>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</si>
  <si>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</si>
  <si>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</si>
  <si>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</si>
  <si>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</si>
  <si>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</si>
  <si>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</si>
  <si>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</si>
  <si>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</si>
  <si>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</si>
  <si>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</si>
  <si>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</si>
  <si>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</si>
  <si>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</si>
  <si>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</si>
  <si>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</si>
  <si>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</si>
  <si>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</si>
  <si>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</si>
  <si>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</si>
  <si>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</si>
  <si>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</si>
  <si>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</si>
  <si>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</si>
  <si>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</si>
  <si>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</si>
  <si>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</si>
  <si>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</si>
  <si>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</si>
  <si>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</si>
  <si>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</si>
  <si>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</si>
  <si>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</si>
  <si>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</si>
  <si>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</si>
  <si>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</si>
  <si>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</si>
  <si>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</si>
  <si>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</si>
  <si>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</si>
  <si>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</si>
  <si>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</si>
  <si>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</si>
  <si>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</si>
  <si>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</si>
  <si>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</si>
  <si>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</si>
  <si>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</si>
  <si>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</si>
  <si>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</si>
  <si>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</si>
  <si>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</si>
  <si>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</si>
  <si>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</si>
  <si>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</si>
  <si>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</si>
  <si>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</si>
  <si>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</si>
  <si>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</si>
  <si>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</si>
  <si>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</si>
  <si>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</si>
  <si>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</si>
  <si>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</si>
  <si>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</si>
  <si>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</si>
  <si>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</si>
  <si>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</si>
  <si>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</si>
  <si>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</si>
  <si>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</si>
  <si>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</si>
  <si>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</si>
  <si>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</si>
  <si>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</si>
  <si>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</si>
  <si>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</si>
  <si>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</si>
  <si>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</si>
  <si>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</si>
  <si>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</si>
  <si>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</si>
  <si>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</si>
  <si>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</si>
  <si>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</si>
  <si>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</si>
  <si>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</si>
  <si>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</si>
  <si>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</si>
  <si>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</si>
  <si>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</si>
  <si>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</si>
  <si>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BILANZ</t>
  </si>
  <si>
    <t>Firma oder andere Bezeichnung der Buchungseinheit</t>
  </si>
  <si>
    <t>Sitz, Wohnort oder Geschäftssitz der Buchungseinheit</t>
  </si>
  <si>
    <t>zum 31. 12. 2019</t>
  </si>
  <si>
    <t>(in Tausend CZK)</t>
  </si>
  <si>
    <t>kINr</t>
  </si>
  <si>
    <t>Bezeichn.</t>
  </si>
  <si>
    <t>Zeil.</t>
  </si>
  <si>
    <t>Laufende Buchungsperiode</t>
  </si>
  <si>
    <t>Korrektur</t>
  </si>
  <si>
    <t>Vorperiode</t>
  </si>
  <si>
    <t>Ausstehende Einlagen auf das gezeichnete Kapital</t>
  </si>
  <si>
    <t>Immaterielle Ergebnisse der Forschung und Entwicklung</t>
  </si>
  <si>
    <t>Sonstige bewertbare Rechte</t>
  </si>
  <si>
    <t>Sonstige immaterielle Vermögensgegenstände</t>
  </si>
  <si>
    <t>Geleistete Anzahlungen auf immaterielle Vermögensgegenstände
und Unfertigte immaterielle Vermögensgegenstände</t>
  </si>
  <si>
    <t>Rechte und Werte</t>
  </si>
  <si>
    <t>Immaterielle Vermögensgegenstände</t>
  </si>
  <si>
    <t>Anlagevermögen</t>
  </si>
  <si>
    <t>SUMME AKTIVA</t>
  </si>
  <si>
    <t>Geleistete Anzahlungen auf immaterielle Vermögensgegenstände</t>
  </si>
  <si>
    <t>Unfertigte immaterielle Vermögensgegenstände</t>
  </si>
  <si>
    <t>Sachanlagen</t>
  </si>
  <si>
    <t>Grundstücke und Bauten</t>
  </si>
  <si>
    <t>Grundstücke</t>
  </si>
  <si>
    <t>Bauten</t>
  </si>
  <si>
    <t>Bewegliches Sachanlagevermögen</t>
  </si>
  <si>
    <t>Bewertungunterschied zum erworbenen Vermögen</t>
  </si>
  <si>
    <t>Sonstige Sachanlagen</t>
  </si>
  <si>
    <t>Dauerhafte Zuchtbestände</t>
  </si>
  <si>
    <t>Stammherde und Zugtiere</t>
  </si>
  <si>
    <t>Geleistete Anzahlungen auf Sachanlagen und Sachanlagen im Bau</t>
  </si>
  <si>
    <t>Geleistete Anzahlungen auf Sachanlagen</t>
  </si>
  <si>
    <t>Sachanlagen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</si>
  <si>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</si>
  <si>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</si>
  <si>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</si>
  <si>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</si>
  <si>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</si>
  <si>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Sonstige Wertpapiere und Beteiligungen</t>
  </si>
  <si>
    <t>Sonstige Ausleihungen</t>
  </si>
  <si>
    <t>Sonstige Finanzanlagen</t>
  </si>
  <si>
    <t>Geleistete Anzahlungen auf Finanzanlagen</t>
  </si>
  <si>
    <t>Umlaufvermögen</t>
  </si>
  <si>
    <t>Vorräte</t>
  </si>
  <si>
    <t>Material</t>
  </si>
  <si>
    <t>Unfertige Erzeugnisse und Halbfabrikate</t>
  </si>
  <si>
    <t>Fertige Erzeugnisse und Waren</t>
  </si>
  <si>
    <t>Fertige Erzeugnisse</t>
  </si>
  <si>
    <t>Waren</t>
  </si>
  <si>
    <t>Tiere</t>
  </si>
  <si>
    <t>Geleistete Anzahlungen</t>
  </si>
  <si>
    <t>Forderungen</t>
  </si>
  <si>
    <t>Langfristige Forderungen</t>
  </si>
  <si>
    <t>Forderungen aus Lieferungen und Leistungen</t>
  </si>
  <si>
    <t>Forderungen gegen verbundene Unternehmen</t>
  </si>
  <si>
    <t>Forderungen gegen Unternehmen, mit denen ein Beteiligungsverhältnis besteht</t>
  </si>
  <si>
    <t>Latente Steuerforderung</t>
  </si>
  <si>
    <t>Sonstige Forderungen</t>
  </si>
  <si>
    <t>Forderungen gegen Gesellschafter</t>
  </si>
  <si>
    <t>Langfristige geleistete Anzahlungen</t>
  </si>
  <si>
    <t>Aktive Abgrenzungsposten</t>
  </si>
  <si>
    <t>Kurzfristige Forderungen</t>
  </si>
  <si>
    <t>Sozial- und Krankenversicherung</t>
  </si>
  <si>
    <t>Steuerforderungen</t>
  </si>
  <si>
    <t>Kurzfristige geleistete Anzahlungen</t>
  </si>
  <si>
    <t>Aufwendungen künftiger Perioden</t>
  </si>
  <si>
    <t>Komplexe Aufwendungen künftiger Perioden</t>
  </si>
  <si>
    <t>Einnahmen künftiger Perioden</t>
  </si>
  <si>
    <t>Kurzfristiges Finanzvermögen</t>
  </si>
  <si>
    <t>Sonstige kurzfristiges Finanzvermögen</t>
  </si>
  <si>
    <t>Kasse und Bank</t>
  </si>
  <si>
    <t>Kasse</t>
  </si>
  <si>
    <t>Bank</t>
  </si>
  <si>
    <t>Rechnungsabgrenzungsposten</t>
  </si>
  <si>
    <t>PASSIVA</t>
  </si>
  <si>
    <t>Laufende</t>
  </si>
  <si>
    <t>Buchungsperiode</t>
  </si>
  <si>
    <t>SUMME PASSIVA</t>
  </si>
  <si>
    <t>Eigenkapital</t>
  </si>
  <si>
    <t>Gezeichnetes Kapital</t>
  </si>
  <si>
    <t>Eigene Aktien und eigene Geschäftsanteile</t>
  </si>
  <si>
    <t>Änderung des gezeichneten Kapitals</t>
  </si>
  <si>
    <t>Agio und Kapitalrücklagen</t>
  </si>
  <si>
    <t>Agio</t>
  </si>
  <si>
    <t>Kapitalrücklagen</t>
  </si>
  <si>
    <t>Sonstige Kapitalrücklagen</t>
  </si>
  <si>
    <t>Neubewertungsrücklage (Vermögen und Verbindlichkeiten)</t>
  </si>
  <si>
    <t>Neubewertung bei Umwandlung</t>
  </si>
  <si>
    <t>Differenzen nach den Umwandlung der Gesellschaften</t>
  </si>
  <si>
    <t>Differenzen aus den Bewertungen bei den Umwandlungen der Gesellschaften</t>
  </si>
  <si>
    <t>Gewinnrücklagen</t>
  </si>
  <si>
    <t>Andere Rücklagen</t>
  </si>
  <si>
    <t>Satzungsmäßige und andere Rücklagen</t>
  </si>
  <si>
    <t>Gewinnvortrag/ Verlustvortrag</t>
  </si>
  <si>
    <t>Anderes Gewinnvortrag/ Verlustvortrag der vergangenen Jahre</t>
  </si>
  <si>
    <t>Jahresüberschuss/ Jahresfehlbetrag</t>
  </si>
  <si>
    <t>Genehmigter Vorschuß auf künftige Gewinnausschüttungen</t>
  </si>
  <si>
    <t>Fremdkapital</t>
  </si>
  <si>
    <t>Rückstellungen</t>
  </si>
  <si>
    <t>Rückstellungen für Pensionen und ähnliche Verpflichtungen</t>
  </si>
  <si>
    <t>Rückstellung für Einkommensteuer</t>
  </si>
  <si>
    <t>Rückstellungen nach Sonderrechtsvorschriften</t>
  </si>
  <si>
    <t>Sonstige Rückstellungen</t>
  </si>
  <si>
    <t>Verbindlichkeiten</t>
  </si>
  <si>
    <t>Langfristige Verbindlichkeiten</t>
  </si>
  <si>
    <t>Begebene Schuldverschreibungen</t>
  </si>
  <si>
    <t>Schuldverschreibungen</t>
  </si>
  <si>
    <t>Sonstige Schuldverschreibungen</t>
  </si>
  <si>
    <t>Verbindlichkeiten gegenüber Kreditinstituten</t>
  </si>
  <si>
    <t>Erhaltene langfristige Anzahlungen auf Bestellungen</t>
  </si>
  <si>
    <t>Verbindlichkeiten aus Lieferungen und Leistungen</t>
  </si>
  <si>
    <t>Verbindlichkeiten aud der langfristigen Annahme gezogener Wechsel und der Aufstellung eigener Wechsel</t>
  </si>
  <si>
    <t>Verbindlichkeiten gegenüber verbundenen Unternehmen</t>
  </si>
  <si>
    <t>Verbindlichkeiten gegenüber Unternehmen, mit denen ein Beteiligungsverhältnis besteht</t>
  </si>
  <si>
    <t>Latente Steuern</t>
  </si>
  <si>
    <t>Sonstige Verbindlichkeiten</t>
  </si>
  <si>
    <t>Verbindlichkeiten gegenüber Gesellschaftern</t>
  </si>
  <si>
    <t>Geschätzte Passivposten</t>
  </si>
  <si>
    <t>Kurzfristige Verbindlichkeiten</t>
  </si>
  <si>
    <t>Optionsschuldverschreibung</t>
  </si>
  <si>
    <t>Erhaltene kurzfristige Anzahlungen auf Bestellungen</t>
  </si>
  <si>
    <t>Verbindlichkeiten aud der kurzfristigen Annahme gezogener Wechsel und der Aufstellung eigener Wechsel</t>
  </si>
  <si>
    <t>Kurzfristige Finanzaushilfe</t>
  </si>
  <si>
    <t>Verbindlichkeiten gegenüber Arbeitnehmern</t>
  </si>
  <si>
    <t>Verbindlichkeiten im Rahmen der sozialen Sicherheit und Krankenversicherung</t>
  </si>
  <si>
    <t>Steuerverbindlichkeiten und staatliche Zuschüsse</t>
  </si>
  <si>
    <t>Passive Abgrenzungsposten</t>
  </si>
  <si>
    <t>Ausgaben der künftigen Perioden</t>
  </si>
  <si>
    <t>Erträge der künftigen Perioden</t>
  </si>
  <si>
    <t>GEWINN UND VERLUSTRECHNUNG</t>
  </si>
  <si>
    <t>Istwerte in der Buchungsperiode</t>
  </si>
  <si>
    <t>Umsatzerlöse aus dem Verkauf von Produkten und Dienstleistungen</t>
  </si>
  <si>
    <t>Umsatzerlöse aus Warenverkauf</t>
  </si>
  <si>
    <t>Betriebliche Aufwendungen</t>
  </si>
  <si>
    <t>Aufwendungen für verkaufte Ware</t>
  </si>
  <si>
    <t>Materialaufwand und Energieverbrauch</t>
  </si>
  <si>
    <t>Dienstleistungen</t>
  </si>
  <si>
    <t>Erhöhung oder Verminderung des Bestands an fertigen und unfertigen Erzeugnissen</t>
  </si>
  <si>
    <t>Andere Aktivierte Eigenleistungen</t>
  </si>
  <si>
    <t>Personalaufwand</t>
  </si>
  <si>
    <t>Löhne und Gehälter</t>
  </si>
  <si>
    <t>Soziale Abgaben und Aufwendungen für Krankenversicherung, sonstige Aufwendungen</t>
  </si>
  <si>
    <t>Soziale Abgaben und Aufwendungen für Krankenversicherung</t>
  </si>
  <si>
    <t>Sonstige Aufwendungen</t>
  </si>
  <si>
    <t>Abschreibungen</t>
  </si>
  <si>
    <t>Abschreibungen auf immaterielle Vermögensgegenstände des Anlagevermögens und Sachanlagen</t>
  </si>
  <si>
    <t>- dauerhaft</t>
  </si>
  <si>
    <t>- vorübergehend</t>
  </si>
  <si>
    <t>Abschreibungen und Wertberichtigungen auf Vorräte</t>
  </si>
  <si>
    <t>Wertberichtigungen auf Forderungen</t>
  </si>
  <si>
    <t>Sonstige betriebliche Erträge</t>
  </si>
  <si>
    <t>Erträge aus dem Verkauf von Gegenständen des Anlagevermögens</t>
  </si>
  <si>
    <t>Erträge aus dem Materialverkauf</t>
  </si>
  <si>
    <t>Sonstige betriebliche Aufwendungen</t>
  </si>
  <si>
    <t>Restbuchwert der verkauften Gegenstände des Anlagevermögens</t>
  </si>
  <si>
    <t>Verkauftes Material</t>
  </si>
  <si>
    <t>Steuern und Gebühren</t>
  </si>
  <si>
    <t>Veränderung der betrieblichen Rückstellungen und Wertberichtigungen und der komplexen Aufwendungen der künftigen Perioden</t>
  </si>
  <si>
    <t>Betriebsergebnis</t>
  </si>
  <si>
    <t>Erträge aus Finanzanlagen</t>
  </si>
  <si>
    <t>Erträge aus Beteiligungen, davon aus verbundenen Unternehmen</t>
  </si>
  <si>
    <t>Erträte aus sonstigen Finanzanlagen</t>
  </si>
  <si>
    <t>Aufwendungen aus dem Finanzvermögen</t>
  </si>
  <si>
    <t>Finanzerträge</t>
  </si>
  <si>
    <t>Finanzerträge, davon aus verbundenen Unternehmen</t>
  </si>
  <si>
    <t>Sonstige Finanzerträge</t>
  </si>
  <si>
    <t>Die Kosten für andere langfristige finanzielle Vermögenswerte</t>
  </si>
  <si>
    <t>Zinserträge und ähnliche Erträge</t>
  </si>
  <si>
    <t>Zinserträge und ähnliche Erträge, davon aus verbundenen Unternehmen</t>
  </si>
  <si>
    <t>Sonstige Zinserträge und ähnliche Erträge</t>
  </si>
  <si>
    <t>Veränderung der Rückstellungen und Wertberichtigungen im Bereich Finanzvermögen</t>
  </si>
  <si>
    <t>Zinsen und ähnliche Aufwendungen</t>
  </si>
  <si>
    <t>Zinsen und ähnliche Aufwendungen, davon an verbundene Unternehmen</t>
  </si>
  <si>
    <t>Sonstige Zinsen und ähnliche Aufwendungen</t>
  </si>
  <si>
    <t>Sonstige Finanzaufwendungen</t>
  </si>
  <si>
    <t>Finanzergebnis</t>
  </si>
  <si>
    <t>Periodenergebnis vor Steuern</t>
  </si>
  <si>
    <t>Steuern vom Einkommen</t>
  </si>
  <si>
    <t>- Fällige Steuern</t>
  </si>
  <si>
    <t>- Latente Steuern</t>
  </si>
  <si>
    <t>Periodenergebnis nach Steuern</t>
  </si>
  <si>
    <t>Ausschüttung an Gesellschafter</t>
  </si>
  <si>
    <t>Umsatz</t>
  </si>
  <si>
    <t>CASH FLOW per 500/2002 Sb. Gültig für die Buchungsperiode beginnend sied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</si>
</sst>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8" fillId="3" borderId="2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49" fontId="2" fillId="3" borderId="35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9" fontId="8" fillId="3" borderId="3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5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49" fontId="8" fillId="3" borderId="47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8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 applyProtection="1">
      <alignment horizontal="center" vertical="center"/>
      <protection hidden="1"/>
    </xf>
    <xf numFmtId="3" fontId="7" fillId="3" borderId="35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1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8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0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 applyProtection="1">
      <alignment vertical="center"/>
      <protection locked="0"/>
    </xf>
    <xf numFmtId="3" fontId="2" fillId="3" borderId="26" xfId="0" applyNumberFormat="1" applyFont="1" applyFill="1" applyBorder="1" applyAlignment="1" applyProtection="1">
      <alignment vertical="center"/>
      <protection locked="0"/>
    </xf>
    <xf numFmtId="49" fontId="8" fillId="3" borderId="39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 applyProtection="1">
      <alignment vertical="center"/>
      <protection locked="0"/>
    </xf>
    <xf numFmtId="3" fontId="2" fillId="3" borderId="45" xfId="0" applyNumberFormat="1" applyFont="1" applyFill="1" applyBorder="1" applyAlignment="1">
      <alignment vertical="center"/>
    </xf>
    <xf numFmtId="3" fontId="2" fillId="3" borderId="57" xfId="0" applyNumberFormat="1" applyFont="1" applyFill="1" applyBorder="1" applyAlignment="1" applyProtection="1">
      <alignment vertical="center"/>
      <protection locked="0"/>
    </xf>
    <xf numFmtId="3" fontId="7" fillId="3" borderId="50" xfId="0" applyNumberFormat="1" applyFont="1" applyFill="1" applyBorder="1" applyAlignment="1" applyProtection="1">
      <alignment vertical="center"/>
      <protection locked="0"/>
    </xf>
    <xf numFmtId="3" fontId="7" fillId="3" borderId="52" xfId="0" applyNumberFormat="1" applyFont="1" applyFill="1" applyBorder="1" applyAlignment="1" applyProtection="1">
      <alignment vertical="center"/>
      <protection locked="0"/>
    </xf>
    <xf numFmtId="3" fontId="2" fillId="3" borderId="52" xfId="0" applyNumberFormat="1" applyFont="1" applyFill="1" applyBorder="1" applyAlignment="1" applyProtection="1">
      <alignment vertical="center"/>
      <protection locked="0"/>
    </xf>
    <xf numFmtId="3" fontId="7" fillId="3" borderId="41" xfId="0" applyNumberFormat="1" applyFont="1" applyFill="1" applyBorder="1" applyAlignment="1" applyProtection="1">
      <alignment vertical="center"/>
      <protection locked="0"/>
    </xf>
    <xf numFmtId="0" fontId="2" fillId="3" borderId="45" xfId="0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vertical="center"/>
    </xf>
    <xf numFmtId="3" fontId="7" fillId="2" borderId="57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5" xfId="0" applyFont="1" applyFill="1" applyBorder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49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9" fillId="3" borderId="40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8" fillId="3" borderId="40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3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3" borderId="38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49" fontId="8" fillId="3" borderId="38" xfId="0" applyNumberFormat="1" applyFon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2" borderId="55" xfId="0" applyFill="1" applyBorder="1" applyAlignment="1" applyProtection="1">
      <alignment vertical="center"/>
    </xf>
    <xf numFmtId="0" fontId="0" fillId="2" borderId="56" xfId="0" applyFill="1" applyBorder="1" applyAlignment="1" applyProtection="1">
      <alignment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4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42" xfId="0" applyFont="1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7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hidden="1"/>
    </xf>
    <xf numFmtId="0" fontId="1" fillId="3" borderId="43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9" fillId="3" borderId="42" xfId="0" applyFont="1" applyFill="1" applyBorder="1" applyAlignment="1" applyProtection="1">
      <alignment vertical="center"/>
      <protection hidden="1"/>
    </xf>
    <xf numFmtId="0" fontId="1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/>
      <protection hidden="1"/>
    </xf>
    <xf numFmtId="0" fontId="0" fillId="2" borderId="38" xfId="0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 wrapText="1"/>
      <protection hidden="1"/>
    </xf>
    <xf numFmtId="0" fontId="0" fillId="2" borderId="38" xfId="0" applyFont="1" applyFill="1" applyBorder="1" applyAlignment="1" applyProtection="1">
      <alignment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8" fillId="2" borderId="40" xfId="0" quotePrefix="1" applyFont="1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9" fillId="4" borderId="40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8" fillId="4" borderId="40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15" fillId="2" borderId="38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0" fillId="2" borderId="38" xfId="0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9" fillId="2" borderId="40" xfId="0" applyFont="1" applyFill="1" applyBorder="1" applyAlignment="1" applyProtection="1">
      <alignment vertical="center" wrapText="1"/>
      <protection hidden="1"/>
    </xf>
    <xf numFmtId="0" fontId="15" fillId="2" borderId="38" xfId="0" applyFont="1" applyFill="1" applyBorder="1" applyAlignment="1" applyProtection="1">
      <alignment vertical="center" wrapText="1"/>
      <protection hidden="1"/>
    </xf>
    <xf numFmtId="0" fontId="15" fillId="2" borderId="39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3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5" xfId="0" applyFont="1" applyFill="1" applyBorder="1" applyAlignment="1" applyProtection="1">
      <alignment vertical="center"/>
      <protection hidden="1"/>
    </xf>
    <xf numFmtId="0" fontId="2" fillId="2" borderId="56" xfId="0" applyFont="1" applyFill="1" applyBorder="1" applyAlignment="1" applyProtection="1">
      <alignment vertical="center"/>
      <protection hidden="1"/>
    </xf>
    <xf numFmtId="0" fontId="8" fillId="3" borderId="34" xfId="0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indent="13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29" xfId="0" applyNumberFormat="1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0" fillId="4" borderId="38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7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8" fillId="3" borderId="58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2" borderId="40" xfId="0" quotePrefix="1" applyFont="1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I14" sqref="I14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37.5" customHeight="1" x14ac:dyDescent="0.25">
      <c r="A1" s="114"/>
      <c r="B1" s="115"/>
      <c r="C1" s="115"/>
      <c r="D1" s="115"/>
      <c r="E1" s="208" t="s">
        <v>234</v>
      </c>
      <c r="F1" s="208"/>
      <c r="G1" s="208"/>
      <c r="H1" s="208"/>
      <c r="I1" s="208"/>
      <c r="J1" s="209"/>
      <c r="K1" s="184" t="s">
        <v>235</v>
      </c>
      <c r="L1" s="185"/>
    </row>
    <row r="2" spans="1:12" ht="15.75" x14ac:dyDescent="0.25">
      <c r="A2" s="214" t="s">
        <v>418</v>
      </c>
      <c r="B2" s="215"/>
      <c r="C2" s="215"/>
      <c r="D2" s="215"/>
      <c r="E2" s="212"/>
      <c r="F2" s="212"/>
      <c r="G2" s="212"/>
      <c r="H2" s="212"/>
      <c r="I2" s="212"/>
      <c r="J2" s="210"/>
      <c r="K2" s="186" t="s">
        <v>233</v>
      </c>
      <c r="L2" s="187"/>
    </row>
    <row r="3" spans="1:12" ht="15.75" x14ac:dyDescent="0.25">
      <c r="A3" s="214"/>
      <c r="B3" s="215"/>
      <c r="C3" s="215"/>
      <c r="D3" s="215"/>
      <c r="E3" s="213" t="s">
        <v>237</v>
      </c>
      <c r="F3" s="213"/>
      <c r="G3" s="213"/>
      <c r="H3" s="213"/>
      <c r="I3" s="213"/>
      <c r="J3" s="210"/>
      <c r="K3" s="188"/>
      <c r="L3" s="189"/>
    </row>
    <row r="4" spans="1:12" ht="15.75" customHeight="1" thickBot="1" x14ac:dyDescent="0.3">
      <c r="A4" s="214"/>
      <c r="B4" s="215"/>
      <c r="C4" s="215"/>
      <c r="D4" s="215"/>
      <c r="E4" s="216" t="s">
        <v>238</v>
      </c>
      <c r="F4" s="216"/>
      <c r="G4" s="216"/>
      <c r="H4" s="216"/>
      <c r="I4" s="216"/>
      <c r="J4" s="210"/>
      <c r="K4" s="190" t="s">
        <v>236</v>
      </c>
      <c r="L4" s="191"/>
    </row>
    <row r="5" spans="1:12" ht="18" customHeight="1" x14ac:dyDescent="0.25">
      <c r="A5" s="214"/>
      <c r="B5" s="215"/>
      <c r="C5" s="215"/>
      <c r="D5" s="215"/>
      <c r="E5" s="194" t="s">
        <v>239</v>
      </c>
      <c r="F5" s="195"/>
      <c r="G5" s="195"/>
      <c r="H5" s="195"/>
      <c r="I5" s="196"/>
      <c r="J5" s="210"/>
      <c r="K5" s="192"/>
      <c r="L5" s="193"/>
    </row>
    <row r="6" spans="1:12" x14ac:dyDescent="0.25">
      <c r="A6" s="116"/>
      <c r="B6" s="111"/>
      <c r="C6" s="111"/>
      <c r="D6" s="111"/>
      <c r="E6" s="197"/>
      <c r="F6" s="198"/>
      <c r="G6" s="198"/>
      <c r="H6" s="198"/>
      <c r="I6" s="199"/>
      <c r="J6" s="210"/>
      <c r="K6" s="200"/>
      <c r="L6" s="201"/>
    </row>
    <row r="7" spans="1:12" x14ac:dyDescent="0.25">
      <c r="A7" s="116"/>
      <c r="B7" s="111"/>
      <c r="C7" s="111"/>
      <c r="D7" s="111"/>
      <c r="E7" s="202"/>
      <c r="F7" s="203"/>
      <c r="G7" s="203"/>
      <c r="H7" s="203"/>
      <c r="I7" s="204"/>
      <c r="J7" s="210"/>
      <c r="K7" s="200"/>
      <c r="L7" s="201"/>
    </row>
    <row r="8" spans="1:12" ht="15.75" thickBot="1" x14ac:dyDescent="0.3">
      <c r="A8" s="116"/>
      <c r="B8" s="111"/>
      <c r="C8" s="111"/>
      <c r="D8" s="111"/>
      <c r="E8" s="205"/>
      <c r="F8" s="206"/>
      <c r="G8" s="206"/>
      <c r="H8" s="206"/>
      <c r="I8" s="207"/>
      <c r="J8" s="210"/>
      <c r="K8" s="200"/>
      <c r="L8" s="201"/>
    </row>
    <row r="9" spans="1:12" ht="15.75" thickBot="1" x14ac:dyDescent="0.3">
      <c r="A9" s="116"/>
      <c r="B9" s="111"/>
      <c r="C9" s="111"/>
      <c r="D9" s="111"/>
      <c r="E9" s="217"/>
      <c r="F9" s="217"/>
      <c r="G9" s="217"/>
      <c r="H9" s="217"/>
      <c r="I9" s="217"/>
      <c r="J9" s="211"/>
      <c r="K9" s="149"/>
      <c r="L9" s="150"/>
    </row>
    <row r="10" spans="1:12" x14ac:dyDescent="0.25">
      <c r="A10" s="157" t="s">
        <v>240</v>
      </c>
      <c r="B10" s="158"/>
      <c r="C10" s="159"/>
      <c r="D10" s="165" t="s">
        <v>51</v>
      </c>
      <c r="E10" s="166"/>
      <c r="F10" s="166"/>
      <c r="G10" s="167"/>
      <c r="H10" s="173" t="s">
        <v>241</v>
      </c>
      <c r="I10" s="165" t="s">
        <v>242</v>
      </c>
      <c r="J10" s="166"/>
      <c r="K10" s="167"/>
      <c r="L10" s="171" t="s">
        <v>244</v>
      </c>
    </row>
    <row r="11" spans="1:12" x14ac:dyDescent="0.25">
      <c r="A11" s="126"/>
      <c r="B11" s="160"/>
      <c r="C11" s="161"/>
      <c r="D11" s="176"/>
      <c r="E11" s="177"/>
      <c r="F11" s="177"/>
      <c r="G11" s="178"/>
      <c r="H11" s="174"/>
      <c r="I11" s="168"/>
      <c r="J11" s="169"/>
      <c r="K11" s="170"/>
      <c r="L11" s="172"/>
    </row>
    <row r="12" spans="1:12" ht="15.75" thickBot="1" x14ac:dyDescent="0.3">
      <c r="A12" s="162"/>
      <c r="B12" s="163"/>
      <c r="C12" s="164"/>
      <c r="D12" s="179"/>
      <c r="E12" s="180"/>
      <c r="F12" s="180"/>
      <c r="G12" s="181"/>
      <c r="H12" s="175"/>
      <c r="I12" s="1" t="s">
        <v>52</v>
      </c>
      <c r="J12" s="68" t="s">
        <v>243</v>
      </c>
      <c r="K12" s="63" t="s">
        <v>53</v>
      </c>
      <c r="L12" s="2" t="s">
        <v>53</v>
      </c>
    </row>
    <row r="13" spans="1:12" x14ac:dyDescent="0.25">
      <c r="A13" s="151"/>
      <c r="B13" s="152"/>
      <c r="C13" s="153"/>
      <c r="D13" s="154" t="s">
        <v>253</v>
      </c>
      <c r="E13" s="155"/>
      <c r="F13" s="155"/>
      <c r="G13" s="156"/>
      <c r="H13" s="3" t="s">
        <v>54</v>
      </c>
      <c r="I13" s="4">
        <f>I14+I15+'R2'!I5+'R2'!I46</f>
        <v>0</v>
      </c>
      <c r="J13" s="4">
        <f>J14+J15+'R2'!J5+'R2'!J46</f>
        <v>0</v>
      </c>
      <c r="K13" s="4">
        <f>I13+J13</f>
        <v>0</v>
      </c>
      <c r="L13" s="5">
        <f>L14+L15+'R2'!L5+'R2'!L46</f>
        <v>0</v>
      </c>
    </row>
    <row r="14" spans="1:12" x14ac:dyDescent="0.25">
      <c r="A14" s="6" t="s">
        <v>55</v>
      </c>
      <c r="B14" s="140"/>
      <c r="C14" s="141"/>
      <c r="D14" s="120" t="s">
        <v>245</v>
      </c>
      <c r="E14" s="121"/>
      <c r="F14" s="121"/>
      <c r="G14" s="122"/>
      <c r="H14" s="7" t="s">
        <v>56</v>
      </c>
      <c r="I14" s="8">
        <v>0</v>
      </c>
      <c r="J14" s="8">
        <v>0</v>
      </c>
      <c r="K14" s="9">
        <f>I14+J14</f>
        <v>0</v>
      </c>
      <c r="L14" s="10">
        <v>0</v>
      </c>
    </row>
    <row r="15" spans="1:12" x14ac:dyDescent="0.25">
      <c r="A15" s="6" t="s">
        <v>57</v>
      </c>
      <c r="B15" s="140"/>
      <c r="C15" s="141"/>
      <c r="D15" s="117" t="s">
        <v>252</v>
      </c>
      <c r="E15" s="118"/>
      <c r="F15" s="118"/>
      <c r="G15" s="119"/>
      <c r="H15" s="7" t="s">
        <v>58</v>
      </c>
      <c r="I15" s="11">
        <f>I16+I26+I39</f>
        <v>0</v>
      </c>
      <c r="J15" s="11">
        <f>J16+J26+J39</f>
        <v>0</v>
      </c>
      <c r="K15" s="11">
        <f>K16+K26+K39</f>
        <v>0</v>
      </c>
      <c r="L15" s="12">
        <f>L16+L26+L39</f>
        <v>0</v>
      </c>
    </row>
    <row r="16" spans="1:12" x14ac:dyDescent="0.25">
      <c r="A16" s="13" t="s">
        <v>57</v>
      </c>
      <c r="B16" s="14" t="s">
        <v>59</v>
      </c>
      <c r="C16" s="15"/>
      <c r="D16" s="142" t="s">
        <v>251</v>
      </c>
      <c r="E16" s="143"/>
      <c r="F16" s="143"/>
      <c r="G16" s="144"/>
      <c r="H16" s="7" t="s">
        <v>60</v>
      </c>
      <c r="I16" s="11">
        <f>+I17+I18+I21+I22+I23</f>
        <v>0</v>
      </c>
      <c r="J16" s="11">
        <f>+J17+J18+J21+J22+J23</f>
        <v>0</v>
      </c>
      <c r="K16" s="11">
        <f>+K17+K18+K21+K22+K23</f>
        <v>0</v>
      </c>
      <c r="L16" s="12">
        <f>+L17+L18+L21+L22+L23</f>
        <v>0</v>
      </c>
    </row>
    <row r="17" spans="1:12" x14ac:dyDescent="0.25">
      <c r="A17" s="65" t="s">
        <v>57</v>
      </c>
      <c r="B17" s="16" t="s">
        <v>59</v>
      </c>
      <c r="C17" s="17">
        <v>1</v>
      </c>
      <c r="D17" s="120" t="s">
        <v>246</v>
      </c>
      <c r="E17" s="145"/>
      <c r="F17" s="145"/>
      <c r="G17" s="146"/>
      <c r="H17" s="7" t="s">
        <v>61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x14ac:dyDescent="0.25">
      <c r="A18" s="126"/>
      <c r="B18" s="127"/>
      <c r="C18" s="17">
        <v>2</v>
      </c>
      <c r="D18" s="120" t="s">
        <v>250</v>
      </c>
      <c r="E18" s="121"/>
      <c r="F18" s="121"/>
      <c r="G18" s="122"/>
      <c r="H18" s="7" t="s">
        <v>62</v>
      </c>
      <c r="I18" s="18">
        <f>SUM(I19:I20)</f>
        <v>0</v>
      </c>
      <c r="J18" s="18">
        <f>SUM(J19:J20)</f>
        <v>0</v>
      </c>
      <c r="K18" s="18">
        <f>SUM(K19:K20)</f>
        <v>0</v>
      </c>
      <c r="L18" s="19">
        <f>SUM(L19:L20)</f>
        <v>0</v>
      </c>
    </row>
    <row r="19" spans="1:12" x14ac:dyDescent="0.25">
      <c r="A19" s="128"/>
      <c r="B19" s="127"/>
      <c r="C19" s="17" t="s">
        <v>63</v>
      </c>
      <c r="D19" s="120" t="s">
        <v>2</v>
      </c>
      <c r="E19" s="121"/>
      <c r="F19" s="121"/>
      <c r="G19" s="122"/>
      <c r="H19" s="7" t="s">
        <v>64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25">
      <c r="A20" s="128"/>
      <c r="B20" s="127"/>
      <c r="C20" s="17" t="s">
        <v>65</v>
      </c>
      <c r="D20" s="120" t="s">
        <v>247</v>
      </c>
      <c r="E20" s="121"/>
      <c r="F20" s="121"/>
      <c r="G20" s="122"/>
      <c r="H20" s="7" t="s">
        <v>66</v>
      </c>
      <c r="I20" s="8">
        <v>0</v>
      </c>
      <c r="J20" s="8">
        <v>0</v>
      </c>
      <c r="K20" s="9">
        <f>I20+J20</f>
        <v>0</v>
      </c>
      <c r="L20" s="10">
        <v>0</v>
      </c>
    </row>
    <row r="21" spans="1:12" x14ac:dyDescent="0.25">
      <c r="A21" s="128"/>
      <c r="B21" s="127"/>
      <c r="C21" s="17">
        <v>3</v>
      </c>
      <c r="D21" s="120" t="s">
        <v>5</v>
      </c>
      <c r="E21" s="121"/>
      <c r="F21" s="121"/>
      <c r="G21" s="122"/>
      <c r="H21" s="7" t="s">
        <v>67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25">
      <c r="A22" s="128"/>
      <c r="B22" s="127"/>
      <c r="C22" s="17" t="s">
        <v>68</v>
      </c>
      <c r="D22" s="120" t="s">
        <v>248</v>
      </c>
      <c r="E22" s="121"/>
      <c r="F22" s="121"/>
      <c r="G22" s="122"/>
      <c r="H22" s="7" t="s">
        <v>69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ht="41.25" customHeight="1" x14ac:dyDescent="0.25">
      <c r="A23" s="128"/>
      <c r="B23" s="127"/>
      <c r="C23" s="17" t="s">
        <v>70</v>
      </c>
      <c r="D23" s="123" t="s">
        <v>249</v>
      </c>
      <c r="E23" s="147"/>
      <c r="F23" s="147"/>
      <c r="G23" s="148"/>
      <c r="H23" s="7" t="s">
        <v>71</v>
      </c>
      <c r="I23" s="18">
        <f>SUM(I24:I25)</f>
        <v>0</v>
      </c>
      <c r="J23" s="18">
        <f>SUM(J24:J25)</f>
        <v>0</v>
      </c>
      <c r="K23" s="18">
        <f>SUM(K24:K25)</f>
        <v>0</v>
      </c>
      <c r="L23" s="19">
        <f>SUM(L24:L25)</f>
        <v>0</v>
      </c>
    </row>
    <row r="24" spans="1:12" ht="26.25" customHeight="1" x14ac:dyDescent="0.25">
      <c r="A24" s="128"/>
      <c r="B24" s="127"/>
      <c r="C24" s="17" t="s">
        <v>72</v>
      </c>
      <c r="D24" s="123" t="s">
        <v>254</v>
      </c>
      <c r="E24" s="134"/>
      <c r="F24" s="134"/>
      <c r="G24" s="135"/>
      <c r="H24" s="7" t="s">
        <v>0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25">
      <c r="A25" s="136"/>
      <c r="B25" s="137"/>
      <c r="C25" s="17" t="s">
        <v>73</v>
      </c>
      <c r="D25" s="120" t="s">
        <v>255</v>
      </c>
      <c r="E25" s="121"/>
      <c r="F25" s="121"/>
      <c r="G25" s="122"/>
      <c r="H25" s="7" t="s">
        <v>1</v>
      </c>
      <c r="I25" s="8">
        <v>0</v>
      </c>
      <c r="J25" s="8">
        <v>0</v>
      </c>
      <c r="K25" s="9">
        <f>I25+J25</f>
        <v>0</v>
      </c>
      <c r="L25" s="10">
        <v>0</v>
      </c>
    </row>
    <row r="26" spans="1:12" x14ac:dyDescent="0.25">
      <c r="A26" s="13" t="s">
        <v>57</v>
      </c>
      <c r="B26" s="14" t="s">
        <v>74</v>
      </c>
      <c r="C26" s="15"/>
      <c r="D26" s="117" t="s">
        <v>256</v>
      </c>
      <c r="E26" s="118"/>
      <c r="F26" s="118"/>
      <c r="G26" s="119"/>
      <c r="H26" s="7" t="s">
        <v>3</v>
      </c>
      <c r="I26" s="11">
        <f>+I27+I30+I31+I32+I36</f>
        <v>0</v>
      </c>
      <c r="J26" s="11">
        <f>+J27+J30+J31+J32+J36</f>
        <v>0</v>
      </c>
      <c r="K26" s="11">
        <f>+K27+K30+K31+K32+K36</f>
        <v>0</v>
      </c>
      <c r="L26" s="12">
        <f>+L27+L30+L31+L32+L36</f>
        <v>0</v>
      </c>
    </row>
    <row r="27" spans="1:12" x14ac:dyDescent="0.25">
      <c r="A27" s="65" t="s">
        <v>57</v>
      </c>
      <c r="B27" s="16" t="s">
        <v>74</v>
      </c>
      <c r="C27" s="17">
        <v>1</v>
      </c>
      <c r="D27" s="120" t="s">
        <v>257</v>
      </c>
      <c r="E27" s="121"/>
      <c r="F27" s="121"/>
      <c r="G27" s="122"/>
      <c r="H27" s="7" t="s">
        <v>4</v>
      </c>
      <c r="I27" s="18">
        <f>SUM(I28:I29)</f>
        <v>0</v>
      </c>
      <c r="J27" s="18">
        <f>SUM(J28:J29)</f>
        <v>0</v>
      </c>
      <c r="K27" s="18">
        <f>SUM(K28:K29)</f>
        <v>0</v>
      </c>
      <c r="L27" s="19">
        <f>SUM(L28:L29)</f>
        <v>0</v>
      </c>
    </row>
    <row r="28" spans="1:12" x14ac:dyDescent="0.25">
      <c r="A28" s="65"/>
      <c r="B28" s="16"/>
      <c r="C28" s="17" t="s">
        <v>75</v>
      </c>
      <c r="D28" s="120" t="s">
        <v>258</v>
      </c>
      <c r="E28" s="121"/>
      <c r="F28" s="121"/>
      <c r="G28" s="122"/>
      <c r="H28" s="7" t="s">
        <v>76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25">
      <c r="A29" s="126"/>
      <c r="B29" s="127"/>
      <c r="C29" s="17" t="s">
        <v>77</v>
      </c>
      <c r="D29" s="120" t="s">
        <v>259</v>
      </c>
      <c r="E29" s="121"/>
      <c r="F29" s="121"/>
      <c r="G29" s="122"/>
      <c r="H29" s="7" t="s">
        <v>78</v>
      </c>
      <c r="I29" s="8">
        <v>0</v>
      </c>
      <c r="J29" s="8">
        <v>0</v>
      </c>
      <c r="K29" s="9">
        <f>I29+J29</f>
        <v>0</v>
      </c>
      <c r="L29" s="10">
        <v>0</v>
      </c>
    </row>
    <row r="30" spans="1:12" ht="15" customHeight="1" x14ac:dyDescent="0.25">
      <c r="A30" s="128"/>
      <c r="B30" s="127"/>
      <c r="C30" s="17" t="s">
        <v>79</v>
      </c>
      <c r="D30" s="123" t="s">
        <v>260</v>
      </c>
      <c r="E30" s="138"/>
      <c r="F30" s="138"/>
      <c r="G30" s="139"/>
      <c r="H30" s="7" t="s">
        <v>80</v>
      </c>
      <c r="I30" s="8">
        <v>0</v>
      </c>
      <c r="J30" s="8">
        <v>0</v>
      </c>
      <c r="K30" s="9">
        <f>I30+J30</f>
        <v>0</v>
      </c>
      <c r="L30" s="10">
        <v>0</v>
      </c>
    </row>
    <row r="31" spans="1:12" x14ac:dyDescent="0.25">
      <c r="A31" s="128"/>
      <c r="B31" s="127"/>
      <c r="C31" s="17" t="s">
        <v>81</v>
      </c>
      <c r="D31" s="120" t="s">
        <v>261</v>
      </c>
      <c r="E31" s="121"/>
      <c r="F31" s="121"/>
      <c r="G31" s="122"/>
      <c r="H31" s="7" t="s">
        <v>6</v>
      </c>
      <c r="I31" s="8">
        <v>0</v>
      </c>
      <c r="J31" s="8">
        <v>0</v>
      </c>
      <c r="K31" s="9">
        <f>I31+J31</f>
        <v>0</v>
      </c>
      <c r="L31" s="10">
        <v>0</v>
      </c>
    </row>
    <row r="32" spans="1:12" x14ac:dyDescent="0.25">
      <c r="A32" s="128"/>
      <c r="B32" s="127"/>
      <c r="C32" s="17" t="s">
        <v>68</v>
      </c>
      <c r="D32" s="120" t="s">
        <v>262</v>
      </c>
      <c r="E32" s="121"/>
      <c r="F32" s="121"/>
      <c r="G32" s="122"/>
      <c r="H32" s="7" t="s">
        <v>82</v>
      </c>
      <c r="I32" s="18">
        <f>SUM(I33:I35)</f>
        <v>0</v>
      </c>
      <c r="J32" s="18">
        <f>SUM(J33:J35)</f>
        <v>0</v>
      </c>
      <c r="K32" s="18">
        <f>SUM(K33:K35)</f>
        <v>0</v>
      </c>
      <c r="L32" s="19">
        <f>SUM(L33:L35)</f>
        <v>0</v>
      </c>
    </row>
    <row r="33" spans="1:12" x14ac:dyDescent="0.25">
      <c r="A33" s="128"/>
      <c r="B33" s="127"/>
      <c r="C33" s="17" t="s">
        <v>83</v>
      </c>
      <c r="D33" s="120" t="s">
        <v>263</v>
      </c>
      <c r="E33" s="121"/>
      <c r="F33" s="121"/>
      <c r="G33" s="122"/>
      <c r="H33" s="7" t="s">
        <v>7</v>
      </c>
      <c r="I33" s="8">
        <v>0</v>
      </c>
      <c r="J33" s="8">
        <v>0</v>
      </c>
      <c r="K33" s="9">
        <f>I33+J33</f>
        <v>0</v>
      </c>
      <c r="L33" s="10">
        <v>0</v>
      </c>
    </row>
    <row r="34" spans="1:12" x14ac:dyDescent="0.25">
      <c r="A34" s="128"/>
      <c r="B34" s="127"/>
      <c r="C34" s="17" t="s">
        <v>84</v>
      </c>
      <c r="D34" s="120" t="s">
        <v>264</v>
      </c>
      <c r="E34" s="121"/>
      <c r="F34" s="121"/>
      <c r="G34" s="122"/>
      <c r="H34" s="7" t="s">
        <v>8</v>
      </c>
      <c r="I34" s="8">
        <v>0</v>
      </c>
      <c r="J34" s="8">
        <v>0</v>
      </c>
      <c r="K34" s="9">
        <f>I34+J34</f>
        <v>0</v>
      </c>
      <c r="L34" s="10">
        <v>0</v>
      </c>
    </row>
    <row r="35" spans="1:12" x14ac:dyDescent="0.25">
      <c r="A35" s="128"/>
      <c r="B35" s="127"/>
      <c r="C35" s="17" t="s">
        <v>85</v>
      </c>
      <c r="D35" s="120" t="s">
        <v>262</v>
      </c>
      <c r="E35" s="121"/>
      <c r="F35" s="121"/>
      <c r="G35" s="122"/>
      <c r="H35" s="7" t="s">
        <v>86</v>
      </c>
      <c r="I35" s="8">
        <v>0</v>
      </c>
      <c r="J35" s="8">
        <v>0</v>
      </c>
      <c r="K35" s="9">
        <f>I35+J35</f>
        <v>0</v>
      </c>
      <c r="L35" s="10">
        <v>0</v>
      </c>
    </row>
    <row r="36" spans="1:12" ht="26.25" customHeight="1" x14ac:dyDescent="0.25">
      <c r="A36" s="128"/>
      <c r="B36" s="127"/>
      <c r="C36" s="17" t="s">
        <v>70</v>
      </c>
      <c r="D36" s="123" t="s">
        <v>265</v>
      </c>
      <c r="E36" s="134"/>
      <c r="F36" s="134"/>
      <c r="G36" s="135"/>
      <c r="H36" s="7" t="s">
        <v>87</v>
      </c>
      <c r="I36" s="18">
        <f>SUM(I37:I38)</f>
        <v>0</v>
      </c>
      <c r="J36" s="18">
        <f>SUM(J37:J38)</f>
        <v>0</v>
      </c>
      <c r="K36" s="18">
        <f>SUM(K37:K38)</f>
        <v>0</v>
      </c>
      <c r="L36" s="19">
        <f>SUM(L37:L38)</f>
        <v>0</v>
      </c>
    </row>
    <row r="37" spans="1:12" x14ac:dyDescent="0.25">
      <c r="A37" s="128"/>
      <c r="B37" s="127"/>
      <c r="C37" s="17" t="s">
        <v>72</v>
      </c>
      <c r="D37" s="120" t="s">
        <v>266</v>
      </c>
      <c r="E37" s="121"/>
      <c r="F37" s="121"/>
      <c r="G37" s="122"/>
      <c r="H37" s="7" t="s">
        <v>9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25">
      <c r="A38" s="136"/>
      <c r="B38" s="137"/>
      <c r="C38" s="20" t="s">
        <v>73</v>
      </c>
      <c r="D38" s="120" t="s">
        <v>267</v>
      </c>
      <c r="E38" s="121"/>
      <c r="F38" s="121"/>
      <c r="G38" s="122"/>
      <c r="H38" s="7" t="s">
        <v>10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25">
      <c r="A39" s="13" t="s">
        <v>57</v>
      </c>
      <c r="B39" s="14" t="s">
        <v>88</v>
      </c>
      <c r="C39" s="15"/>
      <c r="D39" s="117" t="s">
        <v>268</v>
      </c>
      <c r="E39" s="118"/>
      <c r="F39" s="118"/>
      <c r="G39" s="119"/>
      <c r="H39" s="7" t="s">
        <v>89</v>
      </c>
      <c r="I39" s="11">
        <f>SUM(I40:I46)</f>
        <v>0</v>
      </c>
      <c r="J39" s="11">
        <f>SUM(J40:J46)</f>
        <v>0</v>
      </c>
      <c r="K39" s="11">
        <f>SUM(K40:K46)</f>
        <v>0</v>
      </c>
      <c r="L39" s="12">
        <f>SUM(L40:L46)</f>
        <v>0</v>
      </c>
    </row>
    <row r="40" spans="1:12" ht="15" customHeight="1" x14ac:dyDescent="0.25">
      <c r="A40" s="65" t="s">
        <v>57</v>
      </c>
      <c r="B40" s="16" t="s">
        <v>88</v>
      </c>
      <c r="C40" s="17">
        <v>1</v>
      </c>
      <c r="D40" s="123" t="s">
        <v>269</v>
      </c>
      <c r="E40" s="124"/>
      <c r="F40" s="124"/>
      <c r="G40" s="125"/>
      <c r="H40" s="7" t="s">
        <v>90</v>
      </c>
      <c r="I40" s="8">
        <v>0</v>
      </c>
      <c r="J40" s="8">
        <v>0</v>
      </c>
      <c r="K40" s="9">
        <f t="shared" ref="K40:K45" si="0">I40+J40</f>
        <v>0</v>
      </c>
      <c r="L40" s="10">
        <v>0</v>
      </c>
    </row>
    <row r="41" spans="1:12" ht="15" customHeight="1" x14ac:dyDescent="0.25">
      <c r="A41" s="126"/>
      <c r="B41" s="127"/>
      <c r="C41" s="17">
        <v>2</v>
      </c>
      <c r="D41" s="123" t="s">
        <v>270</v>
      </c>
      <c r="E41" s="124"/>
      <c r="F41" s="124"/>
      <c r="G41" s="125"/>
      <c r="H41" s="7" t="s">
        <v>11</v>
      </c>
      <c r="I41" s="8">
        <v>0</v>
      </c>
      <c r="J41" s="8">
        <v>0</v>
      </c>
      <c r="K41" s="9">
        <f t="shared" si="0"/>
        <v>0</v>
      </c>
      <c r="L41" s="10">
        <v>0</v>
      </c>
    </row>
    <row r="42" spans="1:12" ht="15" customHeight="1" x14ac:dyDescent="0.25">
      <c r="A42" s="126"/>
      <c r="B42" s="127"/>
      <c r="C42" s="17" t="s">
        <v>81</v>
      </c>
      <c r="D42" s="123" t="s">
        <v>271</v>
      </c>
      <c r="E42" s="124"/>
      <c r="F42" s="124"/>
      <c r="G42" s="125"/>
      <c r="H42" s="7" t="s">
        <v>91</v>
      </c>
      <c r="I42" s="8">
        <v>0</v>
      </c>
      <c r="J42" s="8">
        <v>0</v>
      </c>
      <c r="K42" s="9">
        <f t="shared" si="0"/>
        <v>0</v>
      </c>
      <c r="L42" s="10">
        <v>0</v>
      </c>
    </row>
    <row r="43" spans="1:12" ht="26.25" customHeight="1" x14ac:dyDescent="0.25">
      <c r="A43" s="126"/>
      <c r="B43" s="127"/>
      <c r="C43" s="17" t="s">
        <v>68</v>
      </c>
      <c r="D43" s="123" t="s">
        <v>272</v>
      </c>
      <c r="E43" s="124"/>
      <c r="F43" s="124"/>
      <c r="G43" s="125"/>
      <c r="H43" s="7" t="s">
        <v>12</v>
      </c>
      <c r="I43" s="8">
        <v>0</v>
      </c>
      <c r="J43" s="8">
        <v>0</v>
      </c>
      <c r="K43" s="9">
        <f t="shared" si="0"/>
        <v>0</v>
      </c>
      <c r="L43" s="10">
        <v>0</v>
      </c>
    </row>
    <row r="44" spans="1:12" x14ac:dyDescent="0.25">
      <c r="A44" s="128"/>
      <c r="B44" s="127"/>
      <c r="C44" s="17" t="s">
        <v>70</v>
      </c>
      <c r="D44" s="120" t="s">
        <v>273</v>
      </c>
      <c r="E44" s="121"/>
      <c r="F44" s="121"/>
      <c r="G44" s="122"/>
      <c r="H44" s="7" t="s">
        <v>13</v>
      </c>
      <c r="I44" s="8">
        <v>0</v>
      </c>
      <c r="J44" s="8">
        <v>0</v>
      </c>
      <c r="K44" s="9">
        <f t="shared" si="0"/>
        <v>0</v>
      </c>
      <c r="L44" s="10">
        <v>0</v>
      </c>
    </row>
    <row r="45" spans="1:12" ht="15" customHeight="1" x14ac:dyDescent="0.25">
      <c r="A45" s="128"/>
      <c r="B45" s="127"/>
      <c r="C45" s="17" t="s">
        <v>92</v>
      </c>
      <c r="D45" s="123" t="s">
        <v>274</v>
      </c>
      <c r="E45" s="124"/>
      <c r="F45" s="124"/>
      <c r="G45" s="125"/>
      <c r="H45" s="7" t="s">
        <v>93</v>
      </c>
      <c r="I45" s="8">
        <v>0</v>
      </c>
      <c r="J45" s="8">
        <v>0</v>
      </c>
      <c r="K45" s="9">
        <f t="shared" si="0"/>
        <v>0</v>
      </c>
      <c r="L45" s="10">
        <v>0</v>
      </c>
    </row>
    <row r="46" spans="1:12" x14ac:dyDescent="0.25">
      <c r="A46" s="128"/>
      <c r="B46" s="127"/>
      <c r="C46" s="17" t="s">
        <v>94</v>
      </c>
      <c r="D46" s="120" t="s">
        <v>275</v>
      </c>
      <c r="E46" s="121"/>
      <c r="F46" s="121"/>
      <c r="G46" s="122"/>
      <c r="H46" s="7" t="s">
        <v>95</v>
      </c>
      <c r="I46" s="18">
        <f>SUM(I47:I48)</f>
        <v>0</v>
      </c>
      <c r="J46" s="18">
        <f>SUM(J47:J48)</f>
        <v>0</v>
      </c>
      <c r="K46" s="18">
        <f>SUM(K47:K48)</f>
        <v>0</v>
      </c>
      <c r="L46" s="19">
        <f>SUM(L47:L48)</f>
        <v>0</v>
      </c>
    </row>
    <row r="47" spans="1:12" x14ac:dyDescent="0.25">
      <c r="A47" s="128"/>
      <c r="B47" s="127"/>
      <c r="C47" s="17" t="s">
        <v>96</v>
      </c>
      <c r="D47" s="120" t="s">
        <v>275</v>
      </c>
      <c r="E47" s="121"/>
      <c r="F47" s="121"/>
      <c r="G47" s="122"/>
      <c r="H47" s="7" t="s">
        <v>97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ht="15.75" thickBot="1" x14ac:dyDescent="0.3">
      <c r="A48" s="129"/>
      <c r="B48" s="130"/>
      <c r="C48" s="21" t="s">
        <v>98</v>
      </c>
      <c r="D48" s="131" t="s">
        <v>276</v>
      </c>
      <c r="E48" s="132"/>
      <c r="F48" s="132"/>
      <c r="G48" s="133"/>
      <c r="H48" s="22" t="s">
        <v>99</v>
      </c>
      <c r="I48" s="80">
        <v>0</v>
      </c>
      <c r="J48" s="80">
        <v>0</v>
      </c>
      <c r="K48" s="81">
        <f>I48+J48</f>
        <v>0</v>
      </c>
      <c r="L48" s="82">
        <v>0</v>
      </c>
    </row>
    <row r="49" spans="1:12" x14ac:dyDescent="0.25">
      <c r="A49" s="182">
        <v>1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</sheetData>
  <mergeCells count="64"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A2:D5"/>
    <mergeCell ref="E4:I4"/>
    <mergeCell ref="E9:I9"/>
    <mergeCell ref="K9:L9"/>
    <mergeCell ref="A13:C13"/>
    <mergeCell ref="D13:G13"/>
    <mergeCell ref="A10:C12"/>
    <mergeCell ref="B14:C14"/>
    <mergeCell ref="D14:G14"/>
    <mergeCell ref="I10:K11"/>
    <mergeCell ref="L10:L11"/>
    <mergeCell ref="H10:H12"/>
    <mergeCell ref="D10:G12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x14ac:dyDescent="0.25">
      <c r="A2" s="157" t="s">
        <v>240</v>
      </c>
      <c r="B2" s="158"/>
      <c r="C2" s="159"/>
      <c r="D2" s="165" t="s">
        <v>51</v>
      </c>
      <c r="E2" s="166"/>
      <c r="F2" s="166"/>
      <c r="G2" s="167"/>
      <c r="H2" s="173" t="s">
        <v>241</v>
      </c>
      <c r="I2" s="165" t="s">
        <v>242</v>
      </c>
      <c r="J2" s="166"/>
      <c r="K2" s="167"/>
      <c r="L2" s="171" t="s">
        <v>244</v>
      </c>
    </row>
    <row r="3" spans="1:12" x14ac:dyDescent="0.25">
      <c r="A3" s="126"/>
      <c r="B3" s="160"/>
      <c r="C3" s="161"/>
      <c r="D3" s="176"/>
      <c r="E3" s="177"/>
      <c r="F3" s="177"/>
      <c r="G3" s="178"/>
      <c r="H3" s="174"/>
      <c r="I3" s="168"/>
      <c r="J3" s="169"/>
      <c r="K3" s="170"/>
      <c r="L3" s="172"/>
    </row>
    <row r="4" spans="1:12" ht="15.75" thickBot="1" x14ac:dyDescent="0.3">
      <c r="A4" s="162"/>
      <c r="B4" s="163"/>
      <c r="C4" s="164"/>
      <c r="D4" s="179"/>
      <c r="E4" s="180"/>
      <c r="F4" s="180"/>
      <c r="G4" s="181"/>
      <c r="H4" s="175"/>
      <c r="I4" s="1" t="s">
        <v>52</v>
      </c>
      <c r="J4" s="68" t="s">
        <v>243</v>
      </c>
      <c r="K4" s="100" t="s">
        <v>53</v>
      </c>
      <c r="L4" s="2" t="s">
        <v>53</v>
      </c>
    </row>
    <row r="5" spans="1:12" x14ac:dyDescent="0.25">
      <c r="A5" s="70" t="s">
        <v>100</v>
      </c>
      <c r="B5" s="218"/>
      <c r="C5" s="219"/>
      <c r="D5" s="154" t="s">
        <v>277</v>
      </c>
      <c r="E5" s="220"/>
      <c r="F5" s="220"/>
      <c r="G5" s="221"/>
      <c r="H5" s="3" t="s">
        <v>101</v>
      </c>
      <c r="I5" s="4">
        <f>I6+I14+I40+I43</f>
        <v>0</v>
      </c>
      <c r="J5" s="4">
        <f>J6+J14+J40+J43</f>
        <v>0</v>
      </c>
      <c r="K5" s="4">
        <f>K6+K14+K40+K43</f>
        <v>0</v>
      </c>
      <c r="L5" s="5">
        <f>L6+L14+L40+L43</f>
        <v>0</v>
      </c>
    </row>
    <row r="6" spans="1:12" x14ac:dyDescent="0.25">
      <c r="A6" s="69" t="s">
        <v>100</v>
      </c>
      <c r="B6" s="74" t="s">
        <v>59</v>
      </c>
      <c r="C6" s="32"/>
      <c r="D6" s="117" t="s">
        <v>278</v>
      </c>
      <c r="E6" s="222"/>
      <c r="F6" s="222"/>
      <c r="G6" s="223"/>
      <c r="H6" s="7" t="s">
        <v>102</v>
      </c>
      <c r="I6" s="11">
        <f>SUM(I7:I9)+I12+I13</f>
        <v>0</v>
      </c>
      <c r="J6" s="11">
        <f>SUM(J7:J9)+J12+J13</f>
        <v>0</v>
      </c>
      <c r="K6" s="11">
        <f>SUM(K7:K9)+K12+K13</f>
        <v>0</v>
      </c>
      <c r="L6" s="12">
        <f>SUM(L7:L9)+L12+L13</f>
        <v>0</v>
      </c>
    </row>
    <row r="7" spans="1:12" x14ac:dyDescent="0.25">
      <c r="A7" s="67" t="s">
        <v>100</v>
      </c>
      <c r="B7" s="28" t="s">
        <v>59</v>
      </c>
      <c r="C7" s="27">
        <v>1</v>
      </c>
      <c r="D7" s="120" t="s">
        <v>279</v>
      </c>
      <c r="E7" s="222"/>
      <c r="F7" s="222"/>
      <c r="G7" s="223"/>
      <c r="H7" s="7" t="s">
        <v>103</v>
      </c>
      <c r="I7" s="8">
        <v>0</v>
      </c>
      <c r="J7" s="8">
        <v>0</v>
      </c>
      <c r="K7" s="9">
        <f>I7+J7</f>
        <v>0</v>
      </c>
      <c r="L7" s="10">
        <v>0</v>
      </c>
    </row>
    <row r="8" spans="1:12" x14ac:dyDescent="0.25">
      <c r="A8" s="224"/>
      <c r="B8" s="225"/>
      <c r="C8" s="27">
        <v>2</v>
      </c>
      <c r="D8" s="120" t="s">
        <v>280</v>
      </c>
      <c r="E8" s="222"/>
      <c r="F8" s="222"/>
      <c r="G8" s="223"/>
      <c r="H8" s="7" t="s">
        <v>104</v>
      </c>
      <c r="I8" s="8">
        <v>0</v>
      </c>
      <c r="J8" s="8">
        <v>0</v>
      </c>
      <c r="K8" s="9">
        <f>I8+J8</f>
        <v>0</v>
      </c>
      <c r="L8" s="10">
        <v>0</v>
      </c>
    </row>
    <row r="9" spans="1:12" x14ac:dyDescent="0.25">
      <c r="A9" s="226"/>
      <c r="B9" s="225"/>
      <c r="C9" s="27">
        <v>3</v>
      </c>
      <c r="D9" s="120" t="s">
        <v>281</v>
      </c>
      <c r="E9" s="222"/>
      <c r="F9" s="222"/>
      <c r="G9" s="223"/>
      <c r="H9" s="7" t="s">
        <v>14</v>
      </c>
      <c r="I9" s="18">
        <f>SUM(I10:I11)</f>
        <v>0</v>
      </c>
      <c r="J9" s="18">
        <f>SUM(J10:J11)</f>
        <v>0</v>
      </c>
      <c r="K9" s="18">
        <f>SUM(K10:K11)</f>
        <v>0</v>
      </c>
      <c r="L9" s="19">
        <f>SUM(L10:L11)</f>
        <v>0</v>
      </c>
    </row>
    <row r="10" spans="1:12" x14ac:dyDescent="0.25">
      <c r="A10" s="226"/>
      <c r="B10" s="225"/>
      <c r="C10" s="27" t="s">
        <v>105</v>
      </c>
      <c r="D10" s="120" t="s">
        <v>282</v>
      </c>
      <c r="E10" s="222"/>
      <c r="F10" s="222"/>
      <c r="G10" s="223"/>
      <c r="H10" s="7" t="s">
        <v>15</v>
      </c>
      <c r="I10" s="8">
        <v>0</v>
      </c>
      <c r="J10" s="8">
        <v>0</v>
      </c>
      <c r="K10" s="9">
        <f>I10+J10</f>
        <v>0</v>
      </c>
      <c r="L10" s="10">
        <v>0</v>
      </c>
    </row>
    <row r="11" spans="1:12" x14ac:dyDescent="0.25">
      <c r="A11" s="226"/>
      <c r="B11" s="225"/>
      <c r="C11" s="27" t="s">
        <v>106</v>
      </c>
      <c r="D11" s="120" t="s">
        <v>283</v>
      </c>
      <c r="E11" s="222"/>
      <c r="F11" s="222"/>
      <c r="G11" s="223"/>
      <c r="H11" s="7" t="s">
        <v>16</v>
      </c>
      <c r="I11" s="8">
        <v>0</v>
      </c>
      <c r="J11" s="8">
        <v>0</v>
      </c>
      <c r="K11" s="9">
        <f>I11+J11</f>
        <v>0</v>
      </c>
      <c r="L11" s="10">
        <v>0</v>
      </c>
    </row>
    <row r="12" spans="1:12" x14ac:dyDescent="0.25">
      <c r="A12" s="226"/>
      <c r="B12" s="225"/>
      <c r="C12" s="27">
        <v>4</v>
      </c>
      <c r="D12" s="120" t="s">
        <v>284</v>
      </c>
      <c r="E12" s="222"/>
      <c r="F12" s="222"/>
      <c r="G12" s="223"/>
      <c r="H12" s="7" t="s">
        <v>107</v>
      </c>
      <c r="I12" s="8">
        <v>0</v>
      </c>
      <c r="J12" s="8">
        <v>0</v>
      </c>
      <c r="K12" s="9">
        <f>I12+J12</f>
        <v>0</v>
      </c>
      <c r="L12" s="10">
        <v>0</v>
      </c>
    </row>
    <row r="13" spans="1:12" x14ac:dyDescent="0.25">
      <c r="A13" s="227"/>
      <c r="B13" s="228"/>
      <c r="C13" s="33" t="s">
        <v>70</v>
      </c>
      <c r="D13" s="120" t="s">
        <v>285</v>
      </c>
      <c r="E13" s="222"/>
      <c r="F13" s="222"/>
      <c r="G13" s="223"/>
      <c r="H13" s="7" t="s">
        <v>108</v>
      </c>
      <c r="I13" s="8">
        <v>0</v>
      </c>
      <c r="J13" s="8">
        <v>0</v>
      </c>
      <c r="K13" s="9">
        <f>I13+J13</f>
        <v>0</v>
      </c>
      <c r="L13" s="10">
        <v>0</v>
      </c>
    </row>
    <row r="14" spans="1:12" x14ac:dyDescent="0.25">
      <c r="A14" s="69" t="s">
        <v>100</v>
      </c>
      <c r="B14" s="74" t="s">
        <v>74</v>
      </c>
      <c r="C14" s="32"/>
      <c r="D14" s="117" t="s">
        <v>286</v>
      </c>
      <c r="E14" s="222"/>
      <c r="F14" s="222"/>
      <c r="G14" s="223"/>
      <c r="H14" s="7" t="s">
        <v>109</v>
      </c>
      <c r="I14" s="11">
        <f>+I15+I25+I36</f>
        <v>0</v>
      </c>
      <c r="J14" s="11">
        <f>+J15+J25+J36</f>
        <v>0</v>
      </c>
      <c r="K14" s="11">
        <f>+K15+K25+K36</f>
        <v>0</v>
      </c>
      <c r="L14" s="12">
        <f>+L15+L25+L36</f>
        <v>0</v>
      </c>
    </row>
    <row r="15" spans="1:12" x14ac:dyDescent="0.25">
      <c r="A15" s="67" t="s">
        <v>100</v>
      </c>
      <c r="B15" s="28" t="s">
        <v>74</v>
      </c>
      <c r="C15" s="27">
        <v>1</v>
      </c>
      <c r="D15" s="120" t="s">
        <v>287</v>
      </c>
      <c r="E15" s="222"/>
      <c r="F15" s="222"/>
      <c r="G15" s="223"/>
      <c r="H15" s="7" t="s">
        <v>110</v>
      </c>
      <c r="I15" s="18">
        <f>+SUM(I16:I20)</f>
        <v>0</v>
      </c>
      <c r="J15" s="18">
        <f>+SUM(J16:J20)</f>
        <v>0</v>
      </c>
      <c r="K15" s="18">
        <f>+SUM(K16:K20)</f>
        <v>0</v>
      </c>
      <c r="L15" s="19">
        <f>+SUM(L16:L20)</f>
        <v>0</v>
      </c>
    </row>
    <row r="16" spans="1:12" x14ac:dyDescent="0.25">
      <c r="A16" s="224"/>
      <c r="B16" s="225"/>
      <c r="C16" s="27" t="s">
        <v>75</v>
      </c>
      <c r="D16" s="120" t="s">
        <v>288</v>
      </c>
      <c r="E16" s="222"/>
      <c r="F16" s="222"/>
      <c r="G16" s="223"/>
      <c r="H16" s="7" t="s">
        <v>111</v>
      </c>
      <c r="I16" s="8">
        <v>0</v>
      </c>
      <c r="J16" s="8">
        <v>0</v>
      </c>
      <c r="K16" s="9">
        <f>I16+J16</f>
        <v>0</v>
      </c>
      <c r="L16" s="10">
        <v>0</v>
      </c>
    </row>
    <row r="17" spans="1:12" x14ac:dyDescent="0.25">
      <c r="A17" s="226"/>
      <c r="B17" s="225"/>
      <c r="C17" s="27" t="s">
        <v>77</v>
      </c>
      <c r="D17" s="120" t="s">
        <v>289</v>
      </c>
      <c r="E17" s="222"/>
      <c r="F17" s="222"/>
      <c r="G17" s="223"/>
      <c r="H17" s="7" t="s">
        <v>112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ht="26.25" customHeight="1" x14ac:dyDescent="0.25">
      <c r="A18" s="226"/>
      <c r="B18" s="225"/>
      <c r="C18" s="27" t="s">
        <v>113</v>
      </c>
      <c r="D18" s="123" t="s">
        <v>290</v>
      </c>
      <c r="E18" s="147"/>
      <c r="F18" s="147"/>
      <c r="G18" s="148"/>
      <c r="H18" s="7" t="s">
        <v>114</v>
      </c>
      <c r="I18" s="8">
        <v>0</v>
      </c>
      <c r="J18" s="8">
        <v>0</v>
      </c>
      <c r="K18" s="9">
        <f>I18+J18</f>
        <v>0</v>
      </c>
      <c r="L18" s="10">
        <v>0</v>
      </c>
    </row>
    <row r="19" spans="1:12" x14ac:dyDescent="0.25">
      <c r="A19" s="226"/>
      <c r="B19" s="225"/>
      <c r="C19" s="27" t="s">
        <v>115</v>
      </c>
      <c r="D19" s="120" t="s">
        <v>291</v>
      </c>
      <c r="E19" s="222"/>
      <c r="F19" s="222"/>
      <c r="G19" s="223"/>
      <c r="H19" s="7" t="s">
        <v>17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25">
      <c r="A20" s="226"/>
      <c r="B20" s="225"/>
      <c r="C20" s="27" t="s">
        <v>116</v>
      </c>
      <c r="D20" s="123" t="s">
        <v>292</v>
      </c>
      <c r="E20" s="147"/>
      <c r="F20" s="147"/>
      <c r="G20" s="148"/>
      <c r="H20" s="7" t="s">
        <v>18</v>
      </c>
      <c r="I20" s="18">
        <f>SUM(I21:I24)</f>
        <v>0</v>
      </c>
      <c r="J20" s="18">
        <f>SUM(J21:J24)</f>
        <v>0</v>
      </c>
      <c r="K20" s="18">
        <f>SUM(K21:K24)</f>
        <v>0</v>
      </c>
      <c r="L20" s="19">
        <f>SUM(L21:L24)</f>
        <v>0</v>
      </c>
    </row>
    <row r="21" spans="1:12" x14ac:dyDescent="0.25">
      <c r="A21" s="226"/>
      <c r="B21" s="225"/>
      <c r="C21" s="27" t="s">
        <v>117</v>
      </c>
      <c r="D21" s="123" t="s">
        <v>293</v>
      </c>
      <c r="E21" s="147"/>
      <c r="F21" s="147"/>
      <c r="G21" s="148"/>
      <c r="H21" s="7" t="s">
        <v>19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25">
      <c r="A22" s="226"/>
      <c r="B22" s="225"/>
      <c r="C22" s="27" t="s">
        <v>118</v>
      </c>
      <c r="D22" s="123" t="s">
        <v>294</v>
      </c>
      <c r="E22" s="147"/>
      <c r="F22" s="147"/>
      <c r="G22" s="148"/>
      <c r="H22" s="7" t="s">
        <v>119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x14ac:dyDescent="0.25">
      <c r="A23" s="226"/>
      <c r="B23" s="225"/>
      <c r="C23" s="27" t="s">
        <v>120</v>
      </c>
      <c r="D23" s="123" t="s">
        <v>295</v>
      </c>
      <c r="E23" s="147"/>
      <c r="F23" s="147"/>
      <c r="G23" s="148"/>
      <c r="H23" s="7" t="s">
        <v>121</v>
      </c>
      <c r="I23" s="8">
        <v>0</v>
      </c>
      <c r="J23" s="8">
        <v>0</v>
      </c>
      <c r="K23" s="9">
        <f>I23+J23</f>
        <v>0</v>
      </c>
      <c r="L23" s="10">
        <v>0</v>
      </c>
    </row>
    <row r="24" spans="1:12" x14ac:dyDescent="0.25">
      <c r="A24" s="227"/>
      <c r="B24" s="228"/>
      <c r="C24" s="33" t="s">
        <v>122</v>
      </c>
      <c r="D24" s="123" t="s">
        <v>292</v>
      </c>
      <c r="E24" s="147"/>
      <c r="F24" s="147"/>
      <c r="G24" s="148"/>
      <c r="H24" s="7" t="s">
        <v>123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25">
      <c r="A25" s="69" t="s">
        <v>100</v>
      </c>
      <c r="B25" s="74" t="s">
        <v>74</v>
      </c>
      <c r="C25" s="32" t="s">
        <v>79</v>
      </c>
      <c r="D25" s="123" t="s">
        <v>296</v>
      </c>
      <c r="E25" s="147"/>
      <c r="F25" s="147"/>
      <c r="G25" s="148"/>
      <c r="H25" s="7" t="s">
        <v>124</v>
      </c>
      <c r="I25" s="18">
        <f>SUM(I26:I29)</f>
        <v>0</v>
      </c>
      <c r="J25" s="18">
        <f>SUM(J26:J29)</f>
        <v>0</v>
      </c>
      <c r="K25" s="18">
        <f>SUM(K26:K29)</f>
        <v>0</v>
      </c>
      <c r="L25" s="19">
        <f>SUM(L26:L29)</f>
        <v>0</v>
      </c>
    </row>
    <row r="26" spans="1:12" x14ac:dyDescent="0.25">
      <c r="A26" s="226"/>
      <c r="B26" s="225"/>
      <c r="C26" s="27" t="s">
        <v>63</v>
      </c>
      <c r="D26" s="123" t="s">
        <v>288</v>
      </c>
      <c r="E26" s="147"/>
      <c r="F26" s="147"/>
      <c r="G26" s="148"/>
      <c r="H26" s="7" t="s">
        <v>125</v>
      </c>
      <c r="I26" s="8">
        <v>0</v>
      </c>
      <c r="J26" s="8">
        <v>0</v>
      </c>
      <c r="K26" s="9">
        <f>I26+J26</f>
        <v>0</v>
      </c>
      <c r="L26" s="10">
        <v>0</v>
      </c>
    </row>
    <row r="27" spans="1:12" x14ac:dyDescent="0.25">
      <c r="A27" s="226"/>
      <c r="B27" s="225"/>
      <c r="C27" s="27" t="s">
        <v>65</v>
      </c>
      <c r="D27" s="123" t="s">
        <v>289</v>
      </c>
      <c r="E27" s="147"/>
      <c r="F27" s="147"/>
      <c r="G27" s="148"/>
      <c r="H27" s="7" t="s">
        <v>126</v>
      </c>
      <c r="I27" s="8">
        <v>0</v>
      </c>
      <c r="J27" s="8">
        <v>0</v>
      </c>
      <c r="K27" s="9">
        <f>I27+J27</f>
        <v>0</v>
      </c>
      <c r="L27" s="10">
        <v>0</v>
      </c>
    </row>
    <row r="28" spans="1:12" ht="26.25" customHeight="1" x14ac:dyDescent="0.25">
      <c r="A28" s="226"/>
      <c r="B28" s="225"/>
      <c r="C28" s="27" t="s">
        <v>127</v>
      </c>
      <c r="D28" s="123" t="s">
        <v>290</v>
      </c>
      <c r="E28" s="147"/>
      <c r="F28" s="147"/>
      <c r="G28" s="148"/>
      <c r="H28" s="7" t="s">
        <v>128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25">
      <c r="A29" s="226"/>
      <c r="B29" s="225"/>
      <c r="C29" s="27" t="s">
        <v>129</v>
      </c>
      <c r="D29" s="123" t="s">
        <v>292</v>
      </c>
      <c r="E29" s="147"/>
      <c r="F29" s="147"/>
      <c r="G29" s="148"/>
      <c r="H29" s="7" t="s">
        <v>20</v>
      </c>
      <c r="I29" s="18">
        <f>SUM(I30:I35)</f>
        <v>0</v>
      </c>
      <c r="J29" s="18">
        <f>SUM(J30:J35)</f>
        <v>0</v>
      </c>
      <c r="K29" s="18">
        <f>SUM(K30:K35)</f>
        <v>0</v>
      </c>
      <c r="L29" s="19">
        <f>SUM(L30:L35)</f>
        <v>0</v>
      </c>
    </row>
    <row r="30" spans="1:12" x14ac:dyDescent="0.25">
      <c r="A30" s="226"/>
      <c r="B30" s="225"/>
      <c r="C30" s="27" t="s">
        <v>130</v>
      </c>
      <c r="D30" s="123" t="s">
        <v>293</v>
      </c>
      <c r="E30" s="147"/>
      <c r="F30" s="147"/>
      <c r="G30" s="148"/>
      <c r="H30" s="7" t="s">
        <v>21</v>
      </c>
      <c r="I30" s="8">
        <v>0</v>
      </c>
      <c r="J30" s="8">
        <v>0</v>
      </c>
      <c r="K30" s="9">
        <f t="shared" ref="K30:K35" si="0">I30+J30</f>
        <v>0</v>
      </c>
      <c r="L30" s="10">
        <v>0</v>
      </c>
    </row>
    <row r="31" spans="1:12" x14ac:dyDescent="0.25">
      <c r="A31" s="226"/>
      <c r="B31" s="225"/>
      <c r="C31" s="27" t="s">
        <v>131</v>
      </c>
      <c r="D31" s="123" t="s">
        <v>297</v>
      </c>
      <c r="E31" s="147"/>
      <c r="F31" s="147"/>
      <c r="G31" s="148"/>
      <c r="H31" s="7" t="s">
        <v>22</v>
      </c>
      <c r="I31" s="8">
        <v>0</v>
      </c>
      <c r="J31" s="8">
        <v>0</v>
      </c>
      <c r="K31" s="9">
        <f t="shared" si="0"/>
        <v>0</v>
      </c>
      <c r="L31" s="10">
        <v>0</v>
      </c>
    </row>
    <row r="32" spans="1:12" x14ac:dyDescent="0.25">
      <c r="A32" s="226"/>
      <c r="B32" s="225"/>
      <c r="C32" s="27" t="s">
        <v>132</v>
      </c>
      <c r="D32" s="123" t="s">
        <v>298</v>
      </c>
      <c r="E32" s="147"/>
      <c r="F32" s="147"/>
      <c r="G32" s="148"/>
      <c r="H32" s="7" t="s">
        <v>133</v>
      </c>
      <c r="I32" s="8">
        <v>0</v>
      </c>
      <c r="J32" s="8">
        <v>0</v>
      </c>
      <c r="K32" s="9">
        <f t="shared" si="0"/>
        <v>0</v>
      </c>
      <c r="L32" s="10">
        <v>0</v>
      </c>
    </row>
    <row r="33" spans="1:12" x14ac:dyDescent="0.25">
      <c r="A33" s="226"/>
      <c r="B33" s="225"/>
      <c r="C33" s="27" t="s">
        <v>134</v>
      </c>
      <c r="D33" s="123" t="s">
        <v>299</v>
      </c>
      <c r="E33" s="147"/>
      <c r="F33" s="147"/>
      <c r="G33" s="148"/>
      <c r="H33" s="7" t="s">
        <v>23</v>
      </c>
      <c r="I33" s="8">
        <v>0</v>
      </c>
      <c r="J33" s="8">
        <v>0</v>
      </c>
      <c r="K33" s="9">
        <f t="shared" si="0"/>
        <v>0</v>
      </c>
      <c r="L33" s="10">
        <v>0</v>
      </c>
    </row>
    <row r="34" spans="1:12" x14ac:dyDescent="0.25">
      <c r="A34" s="226"/>
      <c r="B34" s="225"/>
      <c r="C34" s="27" t="s">
        <v>135</v>
      </c>
      <c r="D34" s="123" t="s">
        <v>295</v>
      </c>
      <c r="E34" s="147"/>
      <c r="F34" s="147"/>
      <c r="G34" s="148"/>
      <c r="H34" s="7" t="s">
        <v>24</v>
      </c>
      <c r="I34" s="8">
        <v>0</v>
      </c>
      <c r="J34" s="8">
        <v>0</v>
      </c>
      <c r="K34" s="9">
        <f t="shared" si="0"/>
        <v>0</v>
      </c>
      <c r="L34" s="10">
        <v>0</v>
      </c>
    </row>
    <row r="35" spans="1:12" x14ac:dyDescent="0.25">
      <c r="A35" s="227"/>
      <c r="B35" s="228"/>
      <c r="C35" s="33" t="s">
        <v>136</v>
      </c>
      <c r="D35" s="123" t="s">
        <v>292</v>
      </c>
      <c r="E35" s="147"/>
      <c r="F35" s="147"/>
      <c r="G35" s="148"/>
      <c r="H35" s="7" t="s">
        <v>25</v>
      </c>
      <c r="I35" s="8">
        <v>0</v>
      </c>
      <c r="J35" s="8">
        <v>0</v>
      </c>
      <c r="K35" s="9">
        <f t="shared" si="0"/>
        <v>0</v>
      </c>
      <c r="L35" s="10">
        <v>0</v>
      </c>
    </row>
    <row r="36" spans="1:12" x14ac:dyDescent="0.25">
      <c r="A36" s="69" t="s">
        <v>100</v>
      </c>
      <c r="B36" s="74" t="s">
        <v>74</v>
      </c>
      <c r="C36" s="32" t="s">
        <v>81</v>
      </c>
      <c r="D36" s="120" t="s">
        <v>295</v>
      </c>
      <c r="E36" s="222"/>
      <c r="F36" s="222"/>
      <c r="G36" s="223"/>
      <c r="H36" s="7" t="s">
        <v>26</v>
      </c>
      <c r="I36" s="18">
        <f>I37+I39+I38</f>
        <v>0</v>
      </c>
      <c r="J36" s="18">
        <f>J37+J39+J38</f>
        <v>0</v>
      </c>
      <c r="K36" s="18">
        <f>K37+K39+K38</f>
        <v>0</v>
      </c>
      <c r="L36" s="19">
        <f>L37+L39+L38</f>
        <v>0</v>
      </c>
    </row>
    <row r="37" spans="1:12" x14ac:dyDescent="0.25">
      <c r="A37" s="224"/>
      <c r="B37" s="225"/>
      <c r="C37" s="27" t="s">
        <v>105</v>
      </c>
      <c r="D37" s="123" t="s">
        <v>300</v>
      </c>
      <c r="E37" s="147"/>
      <c r="F37" s="147"/>
      <c r="G37" s="148"/>
      <c r="H37" s="7" t="s">
        <v>27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25">
      <c r="A38" s="226"/>
      <c r="B38" s="225"/>
      <c r="C38" s="27" t="s">
        <v>106</v>
      </c>
      <c r="D38" s="123" t="s">
        <v>301</v>
      </c>
      <c r="E38" s="147"/>
      <c r="F38" s="147"/>
      <c r="G38" s="148"/>
      <c r="H38" s="7" t="s">
        <v>137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25">
      <c r="A39" s="227"/>
      <c r="B39" s="228"/>
      <c r="C39" s="33" t="s">
        <v>228</v>
      </c>
      <c r="D39" s="123" t="s">
        <v>302</v>
      </c>
      <c r="E39" s="147"/>
      <c r="F39" s="147"/>
      <c r="G39" s="148"/>
      <c r="H39" s="7" t="s">
        <v>139</v>
      </c>
      <c r="I39" s="8">
        <v>0</v>
      </c>
      <c r="J39" s="8">
        <v>0</v>
      </c>
      <c r="K39" s="9">
        <f>I39+J39</f>
        <v>0</v>
      </c>
      <c r="L39" s="10">
        <v>0</v>
      </c>
    </row>
    <row r="40" spans="1:12" x14ac:dyDescent="0.25">
      <c r="A40" s="69" t="s">
        <v>100</v>
      </c>
      <c r="B40" s="74" t="s">
        <v>88</v>
      </c>
      <c r="C40" s="32"/>
      <c r="D40" s="142" t="s">
        <v>303</v>
      </c>
      <c r="E40" s="233"/>
      <c r="F40" s="233"/>
      <c r="G40" s="234"/>
      <c r="H40" s="7" t="s">
        <v>28</v>
      </c>
      <c r="I40" s="11">
        <f>I41+I42</f>
        <v>0</v>
      </c>
      <c r="J40" s="11">
        <f>J41+J42</f>
        <v>0</v>
      </c>
      <c r="K40" s="11">
        <f>K41+K42</f>
        <v>0</v>
      </c>
      <c r="L40" s="12">
        <f>L41+L42</f>
        <v>0</v>
      </c>
    </row>
    <row r="41" spans="1:12" x14ac:dyDescent="0.25">
      <c r="A41" s="67" t="s">
        <v>100</v>
      </c>
      <c r="B41" s="28" t="s">
        <v>88</v>
      </c>
      <c r="C41" s="27">
        <v>1</v>
      </c>
      <c r="D41" s="123" t="s">
        <v>269</v>
      </c>
      <c r="E41" s="147"/>
      <c r="F41" s="147"/>
      <c r="G41" s="148"/>
      <c r="H41" s="7" t="s">
        <v>29</v>
      </c>
      <c r="I41" s="8">
        <v>0</v>
      </c>
      <c r="J41" s="8">
        <v>0</v>
      </c>
      <c r="K41" s="9">
        <f>I41+J41</f>
        <v>0</v>
      </c>
      <c r="L41" s="10">
        <v>0</v>
      </c>
    </row>
    <row r="42" spans="1:12" x14ac:dyDescent="0.25">
      <c r="A42" s="38"/>
      <c r="B42" s="39"/>
      <c r="C42" s="33" t="s">
        <v>79</v>
      </c>
      <c r="D42" s="123" t="s">
        <v>304</v>
      </c>
      <c r="E42" s="147"/>
      <c r="F42" s="147"/>
      <c r="G42" s="148"/>
      <c r="H42" s="7" t="s">
        <v>30</v>
      </c>
      <c r="I42" s="8">
        <v>0</v>
      </c>
      <c r="J42" s="8">
        <v>0</v>
      </c>
      <c r="K42" s="9">
        <f>I42+J42</f>
        <v>0</v>
      </c>
      <c r="L42" s="10">
        <v>0</v>
      </c>
    </row>
    <row r="43" spans="1:12" x14ac:dyDescent="0.25">
      <c r="A43" s="69" t="s">
        <v>100</v>
      </c>
      <c r="B43" s="74" t="s">
        <v>138</v>
      </c>
      <c r="C43" s="32"/>
      <c r="D43" s="142" t="s">
        <v>305</v>
      </c>
      <c r="E43" s="233"/>
      <c r="F43" s="233"/>
      <c r="G43" s="234"/>
      <c r="H43" s="7" t="s">
        <v>31</v>
      </c>
      <c r="I43" s="11">
        <f>I44+I45</f>
        <v>0</v>
      </c>
      <c r="J43" s="11">
        <f>J44+J45</f>
        <v>0</v>
      </c>
      <c r="K43" s="11">
        <f>K44+K45</f>
        <v>0</v>
      </c>
      <c r="L43" s="12">
        <f>L44+L45</f>
        <v>0</v>
      </c>
    </row>
    <row r="44" spans="1:12" x14ac:dyDescent="0.25">
      <c r="A44" s="67" t="s">
        <v>100</v>
      </c>
      <c r="B44" s="28" t="s">
        <v>138</v>
      </c>
      <c r="C44" s="27">
        <v>1</v>
      </c>
      <c r="D44" s="123" t="s">
        <v>306</v>
      </c>
      <c r="E44" s="147"/>
      <c r="F44" s="147"/>
      <c r="G44" s="148"/>
      <c r="H44" s="7" t="s">
        <v>141</v>
      </c>
      <c r="I44" s="8">
        <v>0</v>
      </c>
      <c r="J44" s="8">
        <v>0</v>
      </c>
      <c r="K44" s="9">
        <f>I44+J44</f>
        <v>0</v>
      </c>
      <c r="L44" s="10">
        <v>0</v>
      </c>
    </row>
    <row r="45" spans="1:12" x14ac:dyDescent="0.25">
      <c r="A45" s="232"/>
      <c r="B45" s="228"/>
      <c r="C45" s="33">
        <v>2</v>
      </c>
      <c r="D45" s="123" t="s">
        <v>307</v>
      </c>
      <c r="E45" s="147"/>
      <c r="F45" s="147"/>
      <c r="G45" s="148"/>
      <c r="H45" s="7" t="s">
        <v>142</v>
      </c>
      <c r="I45" s="8">
        <v>0</v>
      </c>
      <c r="J45" s="8">
        <v>0</v>
      </c>
      <c r="K45" s="9">
        <f>I45+J45</f>
        <v>0</v>
      </c>
      <c r="L45" s="10">
        <v>0</v>
      </c>
    </row>
    <row r="46" spans="1:12" x14ac:dyDescent="0.25">
      <c r="A46" s="72" t="s">
        <v>140</v>
      </c>
      <c r="B46" s="71"/>
      <c r="C46" s="78"/>
      <c r="D46" s="142" t="s">
        <v>308</v>
      </c>
      <c r="E46" s="233"/>
      <c r="F46" s="233"/>
      <c r="G46" s="234"/>
      <c r="H46" s="7" t="s">
        <v>143</v>
      </c>
      <c r="I46" s="11">
        <f>I47+I49+I48</f>
        <v>0</v>
      </c>
      <c r="J46" s="11">
        <f>J47+J49+J48</f>
        <v>0</v>
      </c>
      <c r="K46" s="11">
        <f>K47+K49+K48</f>
        <v>0</v>
      </c>
      <c r="L46" s="12">
        <f>L47+L49+L48</f>
        <v>0</v>
      </c>
    </row>
    <row r="47" spans="1:12" x14ac:dyDescent="0.25">
      <c r="A47" s="67" t="s">
        <v>140</v>
      </c>
      <c r="B47" s="28"/>
      <c r="C47" s="17" t="s">
        <v>229</v>
      </c>
      <c r="D47" s="123" t="s">
        <v>300</v>
      </c>
      <c r="E47" s="147"/>
      <c r="F47" s="147"/>
      <c r="G47" s="148"/>
      <c r="H47" s="7" t="s">
        <v>32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x14ac:dyDescent="0.25">
      <c r="A48" s="67"/>
      <c r="B48" s="28"/>
      <c r="C48" s="17" t="s">
        <v>79</v>
      </c>
      <c r="D48" s="123" t="s">
        <v>301</v>
      </c>
      <c r="E48" s="147"/>
      <c r="F48" s="147"/>
      <c r="G48" s="148"/>
      <c r="H48" s="7" t="s">
        <v>144</v>
      </c>
      <c r="I48" s="8">
        <v>0</v>
      </c>
      <c r="J48" s="8">
        <v>0</v>
      </c>
      <c r="K48" s="9">
        <f>I48+J48</f>
        <v>0</v>
      </c>
      <c r="L48" s="10">
        <v>0</v>
      </c>
    </row>
    <row r="49" spans="1:12" ht="15.75" thickBot="1" x14ac:dyDescent="0.3">
      <c r="A49" s="79"/>
      <c r="B49" s="57"/>
      <c r="C49" s="21" t="s">
        <v>81</v>
      </c>
      <c r="D49" s="229" t="s">
        <v>302</v>
      </c>
      <c r="E49" s="230"/>
      <c r="F49" s="230"/>
      <c r="G49" s="231"/>
      <c r="H49" s="22" t="s">
        <v>33</v>
      </c>
      <c r="I49" s="80">
        <v>0</v>
      </c>
      <c r="J49" s="80">
        <v>0</v>
      </c>
      <c r="K49" s="81">
        <f>I49+J49</f>
        <v>0</v>
      </c>
      <c r="L49" s="82">
        <v>0</v>
      </c>
    </row>
    <row r="50" spans="1:12" x14ac:dyDescent="0.25">
      <c r="A50" s="182">
        <v>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</row>
  </sheetData>
  <mergeCells count="58">
    <mergeCell ref="L2:L3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I2:K3"/>
    <mergeCell ref="A2:C4"/>
    <mergeCell ref="D2:G4"/>
    <mergeCell ref="H2:H4"/>
    <mergeCell ref="B5:C5"/>
    <mergeCell ref="D5:G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44"/>
      <c r="B1" s="245"/>
      <c r="C1" s="245"/>
      <c r="D1" s="245"/>
      <c r="E1" s="245"/>
      <c r="F1" s="245"/>
      <c r="G1" s="245"/>
    </row>
    <row r="2" spans="1:7" x14ac:dyDescent="0.25">
      <c r="A2" s="252" t="s">
        <v>240</v>
      </c>
      <c r="B2" s="166"/>
      <c r="C2" s="167"/>
      <c r="D2" s="173" t="s">
        <v>309</v>
      </c>
      <c r="E2" s="250" t="s">
        <v>241</v>
      </c>
      <c r="F2" s="29" t="s">
        <v>310</v>
      </c>
      <c r="G2" s="171" t="s">
        <v>244</v>
      </c>
    </row>
    <row r="3" spans="1:7" ht="15.75" thickBot="1" x14ac:dyDescent="0.3">
      <c r="A3" s="253"/>
      <c r="B3" s="180"/>
      <c r="C3" s="181"/>
      <c r="D3" s="175"/>
      <c r="E3" s="251"/>
      <c r="F3" s="57" t="s">
        <v>311</v>
      </c>
      <c r="G3" s="249"/>
    </row>
    <row r="4" spans="1:7" x14ac:dyDescent="0.25">
      <c r="A4" s="232"/>
      <c r="B4" s="239"/>
      <c r="C4" s="240"/>
      <c r="D4" s="30" t="s">
        <v>312</v>
      </c>
      <c r="E4" s="93" t="s">
        <v>34</v>
      </c>
      <c r="F4" s="31">
        <f>F5+F26+'R4'!F25</f>
        <v>0</v>
      </c>
      <c r="G4" s="94">
        <f>G5+G26+'R4'!G25</f>
        <v>0</v>
      </c>
    </row>
    <row r="5" spans="1:7" x14ac:dyDescent="0.25">
      <c r="A5" s="72" t="s">
        <v>55</v>
      </c>
      <c r="B5" s="241"/>
      <c r="C5" s="242"/>
      <c r="D5" s="24" t="s">
        <v>313</v>
      </c>
      <c r="E5" s="7" t="s">
        <v>145</v>
      </c>
      <c r="F5" s="11">
        <f>F6+F10+F18+F21+F24+F25</f>
        <v>0</v>
      </c>
      <c r="G5" s="12">
        <f>G6+G10+G18+G21+G24+G25</f>
        <v>0</v>
      </c>
    </row>
    <row r="6" spans="1:7" x14ac:dyDescent="0.25">
      <c r="A6" s="69" t="s">
        <v>55</v>
      </c>
      <c r="B6" s="74" t="s">
        <v>59</v>
      </c>
      <c r="C6" s="32"/>
      <c r="D6" s="24" t="s">
        <v>314</v>
      </c>
      <c r="E6" s="34" t="s">
        <v>146</v>
      </c>
      <c r="F6" s="11">
        <f>F7+F9+F8</f>
        <v>0</v>
      </c>
      <c r="G6" s="12">
        <f>G7+G9+G8</f>
        <v>0</v>
      </c>
    </row>
    <row r="7" spans="1:7" x14ac:dyDescent="0.25">
      <c r="A7" s="224"/>
      <c r="B7" s="235"/>
      <c r="C7" s="27">
        <v>1</v>
      </c>
      <c r="D7" s="25" t="s">
        <v>314</v>
      </c>
      <c r="E7" s="34" t="s">
        <v>35</v>
      </c>
      <c r="F7" s="8">
        <v>0</v>
      </c>
      <c r="G7" s="10">
        <v>0</v>
      </c>
    </row>
    <row r="8" spans="1:7" x14ac:dyDescent="0.25">
      <c r="A8" s="224"/>
      <c r="B8" s="235"/>
      <c r="C8" s="27">
        <v>2</v>
      </c>
      <c r="D8" s="25" t="s">
        <v>315</v>
      </c>
      <c r="E8" s="34" t="s">
        <v>36</v>
      </c>
      <c r="F8" s="8">
        <v>0</v>
      </c>
      <c r="G8" s="10">
        <v>0</v>
      </c>
    </row>
    <row r="9" spans="1:7" x14ac:dyDescent="0.25">
      <c r="A9" s="243"/>
      <c r="B9" s="239"/>
      <c r="C9" s="33">
        <v>3</v>
      </c>
      <c r="D9" s="25" t="s">
        <v>316</v>
      </c>
      <c r="E9" s="7" t="s">
        <v>147</v>
      </c>
      <c r="F9" s="8">
        <v>0</v>
      </c>
      <c r="G9" s="10">
        <v>0</v>
      </c>
    </row>
    <row r="10" spans="1:7" x14ac:dyDescent="0.25">
      <c r="A10" s="69" t="s">
        <v>55</v>
      </c>
      <c r="B10" s="74" t="s">
        <v>74</v>
      </c>
      <c r="C10" s="32"/>
      <c r="D10" s="24" t="s">
        <v>317</v>
      </c>
      <c r="E10" s="7" t="s">
        <v>148</v>
      </c>
      <c r="F10" s="11">
        <f>+F11+F12</f>
        <v>0</v>
      </c>
      <c r="G10" s="12">
        <f>+G11+G12</f>
        <v>0</v>
      </c>
    </row>
    <row r="11" spans="1:7" x14ac:dyDescent="0.25">
      <c r="A11" s="67" t="s">
        <v>55</v>
      </c>
      <c r="B11" s="28" t="s">
        <v>74</v>
      </c>
      <c r="C11" s="27">
        <v>1</v>
      </c>
      <c r="D11" s="25" t="s">
        <v>318</v>
      </c>
      <c r="E11" s="7" t="s">
        <v>37</v>
      </c>
      <c r="F11" s="8">
        <v>0</v>
      </c>
      <c r="G11" s="10">
        <v>0</v>
      </c>
    </row>
    <row r="12" spans="1:7" x14ac:dyDescent="0.25">
      <c r="A12" s="67"/>
      <c r="B12" s="28"/>
      <c r="C12" s="27" t="s">
        <v>79</v>
      </c>
      <c r="D12" s="25" t="s">
        <v>319</v>
      </c>
      <c r="E12" s="7" t="s">
        <v>149</v>
      </c>
      <c r="F12" s="18">
        <f>SUM(F13:F17)</f>
        <v>0</v>
      </c>
      <c r="G12" s="19">
        <f>SUM(G13:G17)</f>
        <v>0</v>
      </c>
    </row>
    <row r="13" spans="1:7" x14ac:dyDescent="0.25">
      <c r="A13" s="224"/>
      <c r="B13" s="235"/>
      <c r="C13" s="27" t="s">
        <v>63</v>
      </c>
      <c r="D13" s="25" t="s">
        <v>320</v>
      </c>
      <c r="E13" s="7" t="s">
        <v>38</v>
      </c>
      <c r="F13" s="8">
        <v>0</v>
      </c>
      <c r="G13" s="10">
        <v>0</v>
      </c>
    </row>
    <row r="14" spans="1:7" x14ac:dyDescent="0.25">
      <c r="A14" s="236"/>
      <c r="B14" s="235"/>
      <c r="C14" s="27" t="s">
        <v>65</v>
      </c>
      <c r="D14" s="25" t="s">
        <v>321</v>
      </c>
      <c r="E14" s="7" t="s">
        <v>39</v>
      </c>
      <c r="F14" s="8">
        <v>0</v>
      </c>
      <c r="G14" s="10">
        <v>0</v>
      </c>
    </row>
    <row r="15" spans="1:7" x14ac:dyDescent="0.25">
      <c r="A15" s="236"/>
      <c r="B15" s="237"/>
      <c r="C15" s="27" t="s">
        <v>127</v>
      </c>
      <c r="D15" s="25" t="s">
        <v>322</v>
      </c>
      <c r="E15" s="7" t="s">
        <v>40</v>
      </c>
      <c r="F15" s="8">
        <v>0</v>
      </c>
      <c r="G15" s="10">
        <v>0</v>
      </c>
    </row>
    <row r="16" spans="1:7" x14ac:dyDescent="0.25">
      <c r="A16" s="226"/>
      <c r="B16" s="225"/>
      <c r="C16" s="27" t="s">
        <v>129</v>
      </c>
      <c r="D16" s="25" t="s">
        <v>323</v>
      </c>
      <c r="E16" s="7" t="s">
        <v>41</v>
      </c>
      <c r="F16" s="8">
        <v>0</v>
      </c>
      <c r="G16" s="10">
        <v>0</v>
      </c>
    </row>
    <row r="17" spans="1:7" ht="24" x14ac:dyDescent="0.25">
      <c r="A17" s="227"/>
      <c r="B17" s="228"/>
      <c r="C17" s="33" t="s">
        <v>150</v>
      </c>
      <c r="D17" s="26" t="s">
        <v>324</v>
      </c>
      <c r="E17" s="7" t="s">
        <v>42</v>
      </c>
      <c r="F17" s="8">
        <v>0</v>
      </c>
      <c r="G17" s="10">
        <v>0</v>
      </c>
    </row>
    <row r="18" spans="1:7" x14ac:dyDescent="0.25">
      <c r="A18" s="69" t="s">
        <v>55</v>
      </c>
      <c r="B18" s="74" t="s">
        <v>88</v>
      </c>
      <c r="C18" s="32"/>
      <c r="D18" s="24" t="s">
        <v>325</v>
      </c>
      <c r="E18" s="34" t="s">
        <v>43</v>
      </c>
      <c r="F18" s="11">
        <f>SUM(F19:F20)</f>
        <v>0</v>
      </c>
      <c r="G18" s="12">
        <f>SUM(G19:G20)</f>
        <v>0</v>
      </c>
    </row>
    <row r="19" spans="1:7" x14ac:dyDescent="0.25">
      <c r="A19" s="67" t="s">
        <v>55</v>
      </c>
      <c r="B19" s="28" t="s">
        <v>88</v>
      </c>
      <c r="C19" s="27">
        <v>1</v>
      </c>
      <c r="D19" s="25" t="s">
        <v>326</v>
      </c>
      <c r="E19" s="7" t="s">
        <v>44</v>
      </c>
      <c r="F19" s="8">
        <v>0</v>
      </c>
      <c r="G19" s="10">
        <v>0</v>
      </c>
    </row>
    <row r="20" spans="1:7" x14ac:dyDescent="0.25">
      <c r="A20" s="243"/>
      <c r="B20" s="239"/>
      <c r="C20" s="33">
        <v>2</v>
      </c>
      <c r="D20" s="25" t="s">
        <v>327</v>
      </c>
      <c r="E20" s="7" t="s">
        <v>45</v>
      </c>
      <c r="F20" s="8">
        <v>0</v>
      </c>
      <c r="G20" s="10">
        <v>0</v>
      </c>
    </row>
    <row r="21" spans="1:7" x14ac:dyDescent="0.25">
      <c r="A21" s="69" t="s">
        <v>55</v>
      </c>
      <c r="B21" s="74" t="s">
        <v>138</v>
      </c>
      <c r="C21" s="32"/>
      <c r="D21" s="24" t="s">
        <v>328</v>
      </c>
      <c r="E21" s="7" t="s">
        <v>152</v>
      </c>
      <c r="F21" s="11">
        <f>F22+F23</f>
        <v>0</v>
      </c>
      <c r="G21" s="12">
        <f>G22+G23</f>
        <v>0</v>
      </c>
    </row>
    <row r="22" spans="1:7" x14ac:dyDescent="0.25">
      <c r="A22" s="67" t="s">
        <v>55</v>
      </c>
      <c r="B22" s="28" t="s">
        <v>138</v>
      </c>
      <c r="C22" s="27">
        <v>1</v>
      </c>
      <c r="D22" s="25" t="s">
        <v>328</v>
      </c>
      <c r="E22" s="34" t="s">
        <v>153</v>
      </c>
      <c r="F22" s="8">
        <v>0</v>
      </c>
      <c r="G22" s="10">
        <v>0</v>
      </c>
    </row>
    <row r="23" spans="1:7" x14ac:dyDescent="0.25">
      <c r="A23" s="227"/>
      <c r="B23" s="228"/>
      <c r="C23" s="33" t="s">
        <v>79</v>
      </c>
      <c r="D23" s="25" t="s">
        <v>329</v>
      </c>
      <c r="E23" s="34" t="s">
        <v>155</v>
      </c>
      <c r="F23" s="8">
        <v>0</v>
      </c>
      <c r="G23" s="10">
        <v>0</v>
      </c>
    </row>
    <row r="24" spans="1:7" x14ac:dyDescent="0.25">
      <c r="A24" s="69" t="s">
        <v>55</v>
      </c>
      <c r="B24" s="101" t="s">
        <v>151</v>
      </c>
      <c r="C24" s="78"/>
      <c r="D24" s="24" t="s">
        <v>330</v>
      </c>
      <c r="E24" s="7" t="s">
        <v>156</v>
      </c>
      <c r="F24" s="11">
        <f>'R1'!K13-F6-F10-F18-F21-F26-'R4'!F25-F25</f>
        <v>0</v>
      </c>
      <c r="G24" s="12">
        <f>'R1'!L13-G6-G10-G18-G21-G26-'R4'!G25-G25</f>
        <v>0</v>
      </c>
    </row>
    <row r="25" spans="1:7" x14ac:dyDescent="0.25">
      <c r="A25" s="69" t="s">
        <v>55</v>
      </c>
      <c r="B25" s="28" t="s">
        <v>220</v>
      </c>
      <c r="C25" s="27"/>
      <c r="D25" s="35" t="s">
        <v>331</v>
      </c>
      <c r="E25" s="93" t="s">
        <v>157</v>
      </c>
      <c r="F25" s="106">
        <v>0</v>
      </c>
      <c r="G25" s="107">
        <v>0</v>
      </c>
    </row>
    <row r="26" spans="1:7" x14ac:dyDescent="0.25">
      <c r="A26" s="246" t="s">
        <v>154</v>
      </c>
      <c r="B26" s="247"/>
      <c r="C26" s="248"/>
      <c r="D26" s="24" t="s">
        <v>332</v>
      </c>
      <c r="E26" s="7" t="s">
        <v>158</v>
      </c>
      <c r="F26" s="11">
        <f>+F32+F27</f>
        <v>0</v>
      </c>
      <c r="G26" s="12">
        <f>+G27+G32</f>
        <v>0</v>
      </c>
    </row>
    <row r="27" spans="1:7" x14ac:dyDescent="0.25">
      <c r="A27" s="69" t="s">
        <v>57</v>
      </c>
      <c r="B27" s="74"/>
      <c r="C27" s="32"/>
      <c r="D27" s="24" t="s">
        <v>333</v>
      </c>
      <c r="E27" s="7" t="s">
        <v>159</v>
      </c>
      <c r="F27" s="11">
        <f>SUM(F28:F31)</f>
        <v>0</v>
      </c>
      <c r="G27" s="12">
        <f>SUM(G28:G31)</f>
        <v>0</v>
      </c>
    </row>
    <row r="28" spans="1:7" x14ac:dyDescent="0.25">
      <c r="A28" s="67" t="s">
        <v>57</v>
      </c>
      <c r="B28" s="28"/>
      <c r="C28" s="27">
        <v>1</v>
      </c>
      <c r="D28" s="25" t="s">
        <v>334</v>
      </c>
      <c r="E28" s="7" t="s">
        <v>160</v>
      </c>
      <c r="F28" s="8">
        <v>0</v>
      </c>
      <c r="G28" s="10">
        <v>0</v>
      </c>
    </row>
    <row r="29" spans="1:7" x14ac:dyDescent="0.25">
      <c r="A29" s="224"/>
      <c r="B29" s="235"/>
      <c r="C29" s="27">
        <v>2</v>
      </c>
      <c r="D29" s="25" t="s">
        <v>335</v>
      </c>
      <c r="E29" s="7" t="s">
        <v>161</v>
      </c>
      <c r="F29" s="8">
        <v>0</v>
      </c>
      <c r="G29" s="10">
        <v>0</v>
      </c>
    </row>
    <row r="30" spans="1:7" x14ac:dyDescent="0.25">
      <c r="A30" s="224"/>
      <c r="B30" s="235"/>
      <c r="C30" s="27">
        <v>3</v>
      </c>
      <c r="D30" s="25" t="s">
        <v>336</v>
      </c>
      <c r="E30" s="7" t="s">
        <v>162</v>
      </c>
      <c r="F30" s="8">
        <v>0</v>
      </c>
      <c r="G30" s="10">
        <v>0</v>
      </c>
    </row>
    <row r="31" spans="1:7" x14ac:dyDescent="0.25">
      <c r="A31" s="243"/>
      <c r="B31" s="239"/>
      <c r="C31" s="33">
        <v>4</v>
      </c>
      <c r="D31" s="25" t="s">
        <v>337</v>
      </c>
      <c r="E31" s="7" t="s">
        <v>163</v>
      </c>
      <c r="F31" s="8">
        <v>0</v>
      </c>
      <c r="G31" s="10">
        <v>0</v>
      </c>
    </row>
    <row r="32" spans="1:7" x14ac:dyDescent="0.25">
      <c r="A32" s="69" t="s">
        <v>100</v>
      </c>
      <c r="B32" s="74"/>
      <c r="C32" s="32"/>
      <c r="D32" s="24" t="s">
        <v>338</v>
      </c>
      <c r="E32" s="7" t="s">
        <v>164</v>
      </c>
      <c r="F32" s="11">
        <f>+F33+'R4'!F4+'R4'!F22</f>
        <v>0</v>
      </c>
      <c r="G32" s="12">
        <f>+G33+'R4'!G4+'R4'!G22</f>
        <v>0</v>
      </c>
    </row>
    <row r="33" spans="1:7" x14ac:dyDescent="0.25">
      <c r="A33" s="67" t="s">
        <v>100</v>
      </c>
      <c r="B33" s="28" t="s">
        <v>59</v>
      </c>
      <c r="C33" s="27"/>
      <c r="D33" s="25" t="s">
        <v>339</v>
      </c>
      <c r="E33" s="7" t="s">
        <v>46</v>
      </c>
      <c r="F33" s="11">
        <f>+F34+SUM(F37:F44)</f>
        <v>0</v>
      </c>
      <c r="G33" s="12">
        <f>+G34+SUM(G37:G44)</f>
        <v>0</v>
      </c>
    </row>
    <row r="34" spans="1:7" x14ac:dyDescent="0.25">
      <c r="A34" s="67" t="s">
        <v>100</v>
      </c>
      <c r="B34" s="28" t="s">
        <v>59</v>
      </c>
      <c r="C34" s="27">
        <v>1</v>
      </c>
      <c r="D34" s="25" t="s">
        <v>340</v>
      </c>
      <c r="E34" s="7" t="s">
        <v>47</v>
      </c>
      <c r="F34" s="18">
        <f>SUM(F35:F36)</f>
        <v>0</v>
      </c>
      <c r="G34" s="19">
        <f>SUM(G35:G36)</f>
        <v>0</v>
      </c>
    </row>
    <row r="35" spans="1:7" x14ac:dyDescent="0.25">
      <c r="A35" s="67"/>
      <c r="B35" s="28"/>
      <c r="C35" s="27" t="s">
        <v>75</v>
      </c>
      <c r="D35" s="25" t="s">
        <v>341</v>
      </c>
      <c r="E35" s="7" t="s">
        <v>165</v>
      </c>
      <c r="F35" s="8">
        <v>0</v>
      </c>
      <c r="G35" s="10">
        <v>0</v>
      </c>
    </row>
    <row r="36" spans="1:7" x14ac:dyDescent="0.25">
      <c r="A36" s="67"/>
      <c r="B36" s="28"/>
      <c r="C36" s="27" t="s">
        <v>77</v>
      </c>
      <c r="D36" s="25" t="s">
        <v>342</v>
      </c>
      <c r="E36" s="7" t="s">
        <v>166</v>
      </c>
      <c r="F36" s="8">
        <v>0</v>
      </c>
      <c r="G36" s="10">
        <v>0</v>
      </c>
    </row>
    <row r="37" spans="1:7" x14ac:dyDescent="0.25">
      <c r="A37" s="67"/>
      <c r="B37" s="28"/>
      <c r="C37" s="27">
        <v>2</v>
      </c>
      <c r="D37" s="25" t="s">
        <v>343</v>
      </c>
      <c r="E37" s="7" t="s">
        <v>167</v>
      </c>
      <c r="F37" s="8">
        <v>0</v>
      </c>
      <c r="G37" s="10">
        <v>0</v>
      </c>
    </row>
    <row r="38" spans="1:7" x14ac:dyDescent="0.25">
      <c r="A38" s="67"/>
      <c r="B38" s="28"/>
      <c r="C38" s="27">
        <v>3</v>
      </c>
      <c r="D38" s="25" t="s">
        <v>344</v>
      </c>
      <c r="E38" s="7" t="s">
        <v>168</v>
      </c>
      <c r="F38" s="8">
        <v>0</v>
      </c>
      <c r="G38" s="10">
        <v>0</v>
      </c>
    </row>
    <row r="39" spans="1:7" x14ac:dyDescent="0.25">
      <c r="A39" s="67"/>
      <c r="B39" s="28"/>
      <c r="C39" s="27">
        <v>4</v>
      </c>
      <c r="D39" s="25" t="s">
        <v>345</v>
      </c>
      <c r="E39" s="7" t="s">
        <v>169</v>
      </c>
      <c r="F39" s="8">
        <v>0</v>
      </c>
      <c r="G39" s="10">
        <v>0</v>
      </c>
    </row>
    <row r="40" spans="1:7" ht="24" x14ac:dyDescent="0.25">
      <c r="A40" s="67"/>
      <c r="B40" s="28"/>
      <c r="C40" s="27">
        <v>5</v>
      </c>
      <c r="D40" s="26" t="s">
        <v>346</v>
      </c>
      <c r="E40" s="7" t="s">
        <v>170</v>
      </c>
      <c r="F40" s="8">
        <v>0</v>
      </c>
      <c r="G40" s="10">
        <v>0</v>
      </c>
    </row>
    <row r="41" spans="1:7" x14ac:dyDescent="0.25">
      <c r="A41" s="67"/>
      <c r="B41" s="28"/>
      <c r="C41" s="27">
        <v>6</v>
      </c>
      <c r="D41" s="25" t="s">
        <v>347</v>
      </c>
      <c r="E41" s="7" t="s">
        <v>48</v>
      </c>
      <c r="F41" s="8">
        <v>0</v>
      </c>
      <c r="G41" s="10">
        <v>0</v>
      </c>
    </row>
    <row r="42" spans="1:7" ht="24" x14ac:dyDescent="0.25">
      <c r="A42" s="67"/>
      <c r="B42" s="28"/>
      <c r="C42" s="27">
        <v>7</v>
      </c>
      <c r="D42" s="26" t="s">
        <v>348</v>
      </c>
      <c r="E42" s="7" t="s">
        <v>172</v>
      </c>
      <c r="F42" s="8">
        <v>0</v>
      </c>
      <c r="G42" s="10">
        <v>0</v>
      </c>
    </row>
    <row r="43" spans="1:7" x14ac:dyDescent="0.25">
      <c r="A43" s="224"/>
      <c r="B43" s="235"/>
      <c r="C43" s="27">
        <v>8</v>
      </c>
      <c r="D43" s="25" t="s">
        <v>349</v>
      </c>
      <c r="E43" s="34" t="s">
        <v>49</v>
      </c>
      <c r="F43" s="8">
        <v>0</v>
      </c>
      <c r="G43" s="10">
        <v>0</v>
      </c>
    </row>
    <row r="44" spans="1:7" x14ac:dyDescent="0.25">
      <c r="A44" s="236"/>
      <c r="B44" s="235"/>
      <c r="C44" s="27">
        <v>9</v>
      </c>
      <c r="D44" s="26" t="s">
        <v>350</v>
      </c>
      <c r="E44" s="7" t="s">
        <v>50</v>
      </c>
      <c r="F44" s="18">
        <f>SUM(F45:F47)</f>
        <v>0</v>
      </c>
      <c r="G44" s="19">
        <f>SUM(G45:G47)</f>
        <v>0</v>
      </c>
    </row>
    <row r="45" spans="1:7" x14ac:dyDescent="0.25">
      <c r="A45" s="236"/>
      <c r="B45" s="235"/>
      <c r="C45" s="27" t="s">
        <v>171</v>
      </c>
      <c r="D45" s="26" t="s">
        <v>351</v>
      </c>
      <c r="E45" s="7" t="s">
        <v>230</v>
      </c>
      <c r="F45" s="8">
        <v>0</v>
      </c>
      <c r="G45" s="10">
        <v>0</v>
      </c>
    </row>
    <row r="46" spans="1:7" x14ac:dyDescent="0.25">
      <c r="A46" s="236"/>
      <c r="B46" s="235"/>
      <c r="C46" s="27" t="s">
        <v>173</v>
      </c>
      <c r="D46" s="36" t="s">
        <v>352</v>
      </c>
      <c r="E46" s="34" t="s">
        <v>231</v>
      </c>
      <c r="F46" s="8">
        <v>0</v>
      </c>
      <c r="G46" s="10">
        <v>0</v>
      </c>
    </row>
    <row r="47" spans="1:7" ht="15.75" thickBot="1" x14ac:dyDescent="0.3">
      <c r="A47" s="236"/>
      <c r="B47" s="237"/>
      <c r="C47" s="27" t="s">
        <v>174</v>
      </c>
      <c r="D47" s="36" t="s">
        <v>350</v>
      </c>
      <c r="E47" s="34" t="s">
        <v>232</v>
      </c>
      <c r="F47" s="76">
        <v>0</v>
      </c>
      <c r="G47" s="77">
        <v>0</v>
      </c>
    </row>
    <row r="48" spans="1:7" x14ac:dyDescent="0.25">
      <c r="A48" s="238">
        <v>3</v>
      </c>
      <c r="B48" s="238"/>
      <c r="C48" s="238"/>
      <c r="D48" s="238"/>
      <c r="E48" s="238"/>
      <c r="F48" s="238"/>
      <c r="G48" s="238"/>
    </row>
  </sheetData>
  <mergeCells count="15">
    <mergeCell ref="A1:G1"/>
    <mergeCell ref="A26:C26"/>
    <mergeCell ref="A29:B31"/>
    <mergeCell ref="G2:G3"/>
    <mergeCell ref="E2:E3"/>
    <mergeCell ref="D2:D3"/>
    <mergeCell ref="A2:C3"/>
    <mergeCell ref="A43:B47"/>
    <mergeCell ref="A48:G48"/>
    <mergeCell ref="A4:C4"/>
    <mergeCell ref="B5:C5"/>
    <mergeCell ref="A7:B9"/>
    <mergeCell ref="A13:B17"/>
    <mergeCell ref="A20:B20"/>
    <mergeCell ref="A23:B2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44"/>
      <c r="B1" s="245"/>
      <c r="C1" s="245"/>
      <c r="D1" s="245"/>
      <c r="E1" s="245"/>
      <c r="F1" s="245"/>
      <c r="G1" s="245"/>
    </row>
    <row r="2" spans="1:7" x14ac:dyDescent="0.25">
      <c r="A2" s="252" t="s">
        <v>240</v>
      </c>
      <c r="B2" s="166"/>
      <c r="C2" s="167"/>
      <c r="D2" s="173" t="s">
        <v>309</v>
      </c>
      <c r="E2" s="250" t="s">
        <v>241</v>
      </c>
      <c r="F2" s="29" t="s">
        <v>310</v>
      </c>
      <c r="G2" s="171" t="s">
        <v>244</v>
      </c>
    </row>
    <row r="3" spans="1:7" ht="15.75" thickBot="1" x14ac:dyDescent="0.3">
      <c r="A3" s="253"/>
      <c r="B3" s="180"/>
      <c r="C3" s="181"/>
      <c r="D3" s="175"/>
      <c r="E3" s="251"/>
      <c r="F3" s="57" t="s">
        <v>311</v>
      </c>
      <c r="G3" s="249"/>
    </row>
    <row r="4" spans="1:7" x14ac:dyDescent="0.25">
      <c r="A4" s="92" t="s">
        <v>100</v>
      </c>
      <c r="B4" s="28" t="s">
        <v>74</v>
      </c>
      <c r="C4" s="27"/>
      <c r="D4" s="95" t="s">
        <v>353</v>
      </c>
      <c r="E4" s="96">
        <v>126</v>
      </c>
      <c r="F4" s="31">
        <f>+F5+SUM(F8:F14)</f>
        <v>0</v>
      </c>
      <c r="G4" s="94">
        <f>+G5+SUM(G8:G14)</f>
        <v>0</v>
      </c>
    </row>
    <row r="5" spans="1:7" x14ac:dyDescent="0.25">
      <c r="A5" s="67" t="s">
        <v>100</v>
      </c>
      <c r="B5" s="28" t="s">
        <v>74</v>
      </c>
      <c r="C5" s="27">
        <v>1</v>
      </c>
      <c r="D5" s="62" t="s">
        <v>341</v>
      </c>
      <c r="E5" s="37">
        <v>127</v>
      </c>
      <c r="F5" s="18">
        <f>F6+F7</f>
        <v>0</v>
      </c>
      <c r="G5" s="19">
        <f>G6+G7</f>
        <v>0</v>
      </c>
    </row>
    <row r="6" spans="1:7" x14ac:dyDescent="0.25">
      <c r="A6" s="67"/>
      <c r="B6" s="28"/>
      <c r="C6" s="27" t="s">
        <v>75</v>
      </c>
      <c r="D6" s="62" t="s">
        <v>354</v>
      </c>
      <c r="E6" s="37">
        <v>128</v>
      </c>
      <c r="F6" s="8">
        <v>0</v>
      </c>
      <c r="G6" s="10">
        <v>0</v>
      </c>
    </row>
    <row r="7" spans="1:7" x14ac:dyDescent="0.25">
      <c r="A7" s="67"/>
      <c r="B7" s="28"/>
      <c r="C7" s="27" t="s">
        <v>77</v>
      </c>
      <c r="D7" s="66" t="s">
        <v>342</v>
      </c>
      <c r="E7" s="37">
        <v>129</v>
      </c>
      <c r="F7" s="8">
        <v>0</v>
      </c>
      <c r="G7" s="10">
        <v>0</v>
      </c>
    </row>
    <row r="8" spans="1:7" x14ac:dyDescent="0.25">
      <c r="A8" s="67"/>
      <c r="B8" s="28"/>
      <c r="C8" s="27" t="s">
        <v>79</v>
      </c>
      <c r="D8" s="66" t="s">
        <v>343</v>
      </c>
      <c r="E8" s="37">
        <v>130</v>
      </c>
      <c r="F8" s="8">
        <v>0</v>
      </c>
      <c r="G8" s="10">
        <v>0</v>
      </c>
    </row>
    <row r="9" spans="1:7" x14ac:dyDescent="0.25">
      <c r="A9" s="67"/>
      <c r="B9" s="28"/>
      <c r="C9" s="27" t="s">
        <v>81</v>
      </c>
      <c r="D9" s="66" t="s">
        <v>355</v>
      </c>
      <c r="E9" s="37">
        <v>131</v>
      </c>
      <c r="F9" s="8">
        <v>0</v>
      </c>
      <c r="G9" s="10">
        <v>0</v>
      </c>
    </row>
    <row r="10" spans="1:7" x14ac:dyDescent="0.25">
      <c r="A10" s="67"/>
      <c r="B10" s="28"/>
      <c r="C10" s="27" t="s">
        <v>68</v>
      </c>
      <c r="D10" s="66" t="s">
        <v>345</v>
      </c>
      <c r="E10" s="37">
        <v>132</v>
      </c>
      <c r="F10" s="8">
        <v>0</v>
      </c>
      <c r="G10" s="10">
        <v>0</v>
      </c>
    </row>
    <row r="11" spans="1:7" ht="24" x14ac:dyDescent="0.25">
      <c r="A11" s="67"/>
      <c r="B11" s="28"/>
      <c r="C11" s="27" t="s">
        <v>70</v>
      </c>
      <c r="D11" s="66" t="s">
        <v>356</v>
      </c>
      <c r="E11" s="37">
        <v>133</v>
      </c>
      <c r="F11" s="8">
        <v>0</v>
      </c>
      <c r="G11" s="10">
        <v>0</v>
      </c>
    </row>
    <row r="12" spans="1:7" x14ac:dyDescent="0.25">
      <c r="A12" s="67"/>
      <c r="B12" s="28"/>
      <c r="C12" s="27" t="s">
        <v>92</v>
      </c>
      <c r="D12" s="62" t="s">
        <v>347</v>
      </c>
      <c r="E12" s="37">
        <v>134</v>
      </c>
      <c r="F12" s="8">
        <v>0</v>
      </c>
      <c r="G12" s="10">
        <v>0</v>
      </c>
    </row>
    <row r="13" spans="1:7" ht="24" x14ac:dyDescent="0.25">
      <c r="A13" s="67"/>
      <c r="B13" s="28"/>
      <c r="C13" s="27" t="s">
        <v>94</v>
      </c>
      <c r="D13" s="66" t="s">
        <v>348</v>
      </c>
      <c r="E13" s="37">
        <v>135</v>
      </c>
      <c r="F13" s="8">
        <v>0</v>
      </c>
      <c r="G13" s="10">
        <v>0</v>
      </c>
    </row>
    <row r="14" spans="1:7" x14ac:dyDescent="0.25">
      <c r="A14" s="67"/>
      <c r="B14" s="28"/>
      <c r="C14" s="27" t="s">
        <v>175</v>
      </c>
      <c r="D14" s="66" t="s">
        <v>350</v>
      </c>
      <c r="E14" s="37">
        <v>136</v>
      </c>
      <c r="F14" s="18">
        <f>+SUM(F15:F21)</f>
        <v>0</v>
      </c>
      <c r="G14" s="19">
        <f>+SUM(G15:G21)</f>
        <v>0</v>
      </c>
    </row>
    <row r="15" spans="1:7" x14ac:dyDescent="0.25">
      <c r="A15" s="67"/>
      <c r="B15" s="28"/>
      <c r="C15" s="27" t="s">
        <v>176</v>
      </c>
      <c r="D15" s="66" t="s">
        <v>351</v>
      </c>
      <c r="E15" s="37">
        <v>137</v>
      </c>
      <c r="F15" s="8">
        <v>0</v>
      </c>
      <c r="G15" s="10">
        <v>0</v>
      </c>
    </row>
    <row r="16" spans="1:7" x14ac:dyDescent="0.25">
      <c r="A16" s="67"/>
      <c r="B16" s="28"/>
      <c r="C16" s="27" t="s">
        <v>177</v>
      </c>
      <c r="D16" s="62" t="s">
        <v>357</v>
      </c>
      <c r="E16" s="37">
        <v>138</v>
      </c>
      <c r="F16" s="8">
        <v>0</v>
      </c>
      <c r="G16" s="10">
        <v>0</v>
      </c>
    </row>
    <row r="17" spans="1:7" x14ac:dyDescent="0.25">
      <c r="A17" s="67"/>
      <c r="B17" s="28"/>
      <c r="C17" s="27" t="s">
        <v>178</v>
      </c>
      <c r="D17" s="62" t="s">
        <v>358</v>
      </c>
      <c r="E17" s="37">
        <v>139</v>
      </c>
      <c r="F17" s="8">
        <v>0</v>
      </c>
      <c r="G17" s="10">
        <v>0</v>
      </c>
    </row>
    <row r="18" spans="1:7" ht="24" x14ac:dyDescent="0.25">
      <c r="A18" s="67"/>
      <c r="B18" s="28"/>
      <c r="C18" s="27" t="s">
        <v>179</v>
      </c>
      <c r="D18" s="66" t="s">
        <v>359</v>
      </c>
      <c r="E18" s="37">
        <v>140</v>
      </c>
      <c r="F18" s="8">
        <v>0</v>
      </c>
      <c r="G18" s="10">
        <v>0</v>
      </c>
    </row>
    <row r="19" spans="1:7" x14ac:dyDescent="0.25">
      <c r="A19" s="67"/>
      <c r="B19" s="28"/>
      <c r="C19" s="27" t="s">
        <v>180</v>
      </c>
      <c r="D19" s="62" t="s">
        <v>360</v>
      </c>
      <c r="E19" s="37">
        <v>141</v>
      </c>
      <c r="F19" s="8">
        <v>0</v>
      </c>
      <c r="G19" s="10">
        <v>0</v>
      </c>
    </row>
    <row r="20" spans="1:7" x14ac:dyDescent="0.25">
      <c r="A20" s="67"/>
      <c r="B20" s="28"/>
      <c r="C20" s="27" t="s">
        <v>181</v>
      </c>
      <c r="D20" s="62" t="s">
        <v>361</v>
      </c>
      <c r="E20" s="37">
        <v>142</v>
      </c>
      <c r="F20" s="8">
        <v>0</v>
      </c>
      <c r="G20" s="10">
        <v>0</v>
      </c>
    </row>
    <row r="21" spans="1:7" x14ac:dyDescent="0.25">
      <c r="A21" s="38"/>
      <c r="B21" s="39"/>
      <c r="C21" s="33" t="s">
        <v>182</v>
      </c>
      <c r="D21" s="62" t="s">
        <v>350</v>
      </c>
      <c r="E21" s="37">
        <v>143</v>
      </c>
      <c r="F21" s="8">
        <v>0</v>
      </c>
      <c r="G21" s="10">
        <v>0</v>
      </c>
    </row>
    <row r="22" spans="1:7" x14ac:dyDescent="0.25">
      <c r="A22" s="69" t="s">
        <v>100</v>
      </c>
      <c r="B22" s="74" t="s">
        <v>88</v>
      </c>
      <c r="C22" s="32"/>
      <c r="D22" s="62" t="s">
        <v>308</v>
      </c>
      <c r="E22" s="37">
        <v>144</v>
      </c>
      <c r="F22" s="18">
        <f>+SUM(F23:F24)</f>
        <v>0</v>
      </c>
      <c r="G22" s="19">
        <f>+SUM(G23:G24)</f>
        <v>0</v>
      </c>
    </row>
    <row r="23" spans="1:7" x14ac:dyDescent="0.25">
      <c r="A23" s="67" t="s">
        <v>100</v>
      </c>
      <c r="B23" s="28" t="s">
        <v>88</v>
      </c>
      <c r="C23" s="27">
        <v>1</v>
      </c>
      <c r="D23" s="62" t="s">
        <v>362</v>
      </c>
      <c r="E23" s="37">
        <v>145</v>
      </c>
      <c r="F23" s="8">
        <v>0</v>
      </c>
      <c r="G23" s="10">
        <v>0</v>
      </c>
    </row>
    <row r="24" spans="1:7" x14ac:dyDescent="0.25">
      <c r="A24" s="67"/>
      <c r="B24" s="28"/>
      <c r="C24" s="27" t="s">
        <v>79</v>
      </c>
      <c r="D24" s="62" t="s">
        <v>363</v>
      </c>
      <c r="E24" s="37">
        <v>146</v>
      </c>
      <c r="F24" s="8">
        <v>0</v>
      </c>
      <c r="G24" s="10">
        <v>0</v>
      </c>
    </row>
    <row r="25" spans="1:7" x14ac:dyDescent="0.25">
      <c r="A25" s="69" t="s">
        <v>140</v>
      </c>
      <c r="B25" s="74"/>
      <c r="C25" s="32"/>
      <c r="D25" s="64" t="s">
        <v>308</v>
      </c>
      <c r="E25" s="37">
        <v>147</v>
      </c>
      <c r="F25" s="11">
        <f>F26+F27</f>
        <v>0</v>
      </c>
      <c r="G25" s="12">
        <f>G26+G27</f>
        <v>0</v>
      </c>
    </row>
    <row r="26" spans="1:7" x14ac:dyDescent="0.25">
      <c r="A26" s="67" t="s">
        <v>140</v>
      </c>
      <c r="B26" s="28"/>
      <c r="C26" s="27" t="s">
        <v>229</v>
      </c>
      <c r="D26" s="62" t="s">
        <v>362</v>
      </c>
      <c r="E26" s="37">
        <v>148</v>
      </c>
      <c r="F26" s="8">
        <v>0</v>
      </c>
      <c r="G26" s="10">
        <v>0</v>
      </c>
    </row>
    <row r="27" spans="1:7" ht="15.75" thickBot="1" x14ac:dyDescent="0.3">
      <c r="A27" s="67"/>
      <c r="B27" s="28"/>
      <c r="C27" s="27" t="s">
        <v>79</v>
      </c>
      <c r="D27" s="62" t="s">
        <v>363</v>
      </c>
      <c r="E27" s="37">
        <v>149</v>
      </c>
      <c r="F27" s="8">
        <v>0</v>
      </c>
      <c r="G27" s="10">
        <v>0</v>
      </c>
    </row>
    <row r="28" spans="1:7" x14ac:dyDescent="0.25">
      <c r="A28" s="238">
        <v>4</v>
      </c>
      <c r="B28" s="238"/>
      <c r="C28" s="238"/>
      <c r="D28" s="238"/>
      <c r="E28" s="238"/>
      <c r="F28" s="238"/>
      <c r="G28" s="238"/>
    </row>
  </sheetData>
  <mergeCells count="6">
    <mergeCell ref="A28:G28"/>
    <mergeCell ref="A1:G1"/>
    <mergeCell ref="A2:C3"/>
    <mergeCell ref="D2:D3"/>
    <mergeCell ref="E2:E3"/>
    <mergeCell ref="G2:G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K13" sqref="K13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3.5703125" customWidth="1"/>
  </cols>
  <sheetData>
    <row r="1" spans="1:12" ht="1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293" t="s">
        <v>235</v>
      </c>
      <c r="L1" s="294"/>
    </row>
    <row r="2" spans="1:12" ht="20.100000000000001" customHeight="1" x14ac:dyDescent="0.25">
      <c r="A2" s="108"/>
      <c r="B2" s="109"/>
      <c r="C2" s="109"/>
      <c r="D2" s="317" t="s">
        <v>364</v>
      </c>
      <c r="E2" s="317"/>
      <c r="F2" s="317"/>
      <c r="G2" s="317"/>
      <c r="H2" s="317"/>
      <c r="I2" s="317"/>
      <c r="J2" s="317"/>
      <c r="K2" s="190"/>
      <c r="L2" s="295"/>
    </row>
    <row r="3" spans="1:12" ht="15.75" x14ac:dyDescent="0.25">
      <c r="A3" s="315" t="s">
        <v>418</v>
      </c>
      <c r="B3" s="316"/>
      <c r="C3" s="316"/>
      <c r="D3" s="316"/>
      <c r="E3" s="296" t="s">
        <v>237</v>
      </c>
      <c r="F3" s="225"/>
      <c r="G3" s="225"/>
      <c r="H3" s="225"/>
      <c r="I3" s="225"/>
      <c r="J3" s="102"/>
      <c r="K3" s="186"/>
      <c r="L3" s="187"/>
    </row>
    <row r="4" spans="1:12" ht="15" customHeight="1" x14ac:dyDescent="0.25">
      <c r="A4" s="315"/>
      <c r="B4" s="316"/>
      <c r="C4" s="316"/>
      <c r="D4" s="316"/>
      <c r="E4" s="297" t="s">
        <v>238</v>
      </c>
      <c r="F4" s="297"/>
      <c r="G4" s="297"/>
      <c r="H4" s="297"/>
      <c r="I4" s="297"/>
      <c r="J4" s="102"/>
      <c r="K4" s="298"/>
      <c r="L4" s="299"/>
    </row>
    <row r="5" spans="1:12" ht="15.75" customHeight="1" thickBot="1" x14ac:dyDescent="0.3">
      <c r="A5" s="315"/>
      <c r="B5" s="316"/>
      <c r="C5" s="316"/>
      <c r="D5" s="316"/>
      <c r="E5" s="300"/>
      <c r="F5" s="300"/>
      <c r="G5" s="300"/>
      <c r="H5" s="300"/>
      <c r="I5" s="300"/>
      <c r="J5" s="102"/>
      <c r="K5" s="190" t="s">
        <v>236</v>
      </c>
      <c r="L5" s="191"/>
    </row>
    <row r="6" spans="1:12" ht="15" customHeight="1" x14ac:dyDescent="0.25">
      <c r="A6" s="315"/>
      <c r="B6" s="316"/>
      <c r="C6" s="316"/>
      <c r="D6" s="316"/>
      <c r="E6" s="194" t="s">
        <v>239</v>
      </c>
      <c r="F6" s="195"/>
      <c r="G6" s="195"/>
      <c r="H6" s="195"/>
      <c r="I6" s="196"/>
      <c r="J6" s="102"/>
      <c r="K6" s="192"/>
      <c r="L6" s="193"/>
    </row>
    <row r="7" spans="1:12" ht="15" customHeight="1" x14ac:dyDescent="0.25">
      <c r="A7" s="113"/>
      <c r="B7" s="112"/>
      <c r="C7" s="112"/>
      <c r="D7" s="112"/>
      <c r="E7" s="197"/>
      <c r="F7" s="198"/>
      <c r="G7" s="198"/>
      <c r="H7" s="198"/>
      <c r="I7" s="199"/>
      <c r="J7" s="102"/>
      <c r="K7" s="200"/>
      <c r="L7" s="201"/>
    </row>
    <row r="8" spans="1:12" ht="15" customHeight="1" x14ac:dyDescent="0.25">
      <c r="A8" s="113"/>
      <c r="B8" s="112"/>
      <c r="C8" s="112"/>
      <c r="D8" s="112"/>
      <c r="E8" s="301"/>
      <c r="F8" s="302"/>
      <c r="G8" s="302"/>
      <c r="H8" s="302"/>
      <c r="I8" s="303"/>
      <c r="J8" s="102"/>
      <c r="K8" s="200"/>
      <c r="L8" s="201"/>
    </row>
    <row r="9" spans="1:12" ht="15.75" customHeight="1" thickBot="1" x14ac:dyDescent="0.3">
      <c r="A9" s="113"/>
      <c r="B9" s="112"/>
      <c r="C9" s="112"/>
      <c r="D9" s="112"/>
      <c r="E9" s="304"/>
      <c r="F9" s="305"/>
      <c r="G9" s="305"/>
      <c r="H9" s="305"/>
      <c r="I9" s="306"/>
      <c r="J9" s="102"/>
      <c r="K9" s="200"/>
      <c r="L9" s="201"/>
    </row>
    <row r="10" spans="1:12" ht="15.75" customHeight="1" thickBot="1" x14ac:dyDescent="0.3">
      <c r="A10" s="113"/>
      <c r="B10" s="112"/>
      <c r="C10" s="112"/>
      <c r="D10" s="112"/>
      <c r="E10" s="307"/>
      <c r="F10" s="307"/>
      <c r="G10" s="307"/>
      <c r="H10" s="307"/>
      <c r="I10" s="307"/>
      <c r="J10" s="103"/>
      <c r="K10" s="308"/>
      <c r="L10" s="309"/>
    </row>
    <row r="11" spans="1:12" x14ac:dyDescent="0.25">
      <c r="A11" s="318" t="s">
        <v>240</v>
      </c>
      <c r="B11" s="319"/>
      <c r="C11" s="320"/>
      <c r="D11" s="324" t="s">
        <v>183</v>
      </c>
      <c r="E11" s="319"/>
      <c r="F11" s="319"/>
      <c r="G11" s="319"/>
      <c r="H11" s="319"/>
      <c r="I11" s="320"/>
      <c r="J11" s="326" t="s">
        <v>241</v>
      </c>
      <c r="K11" s="310" t="s">
        <v>365</v>
      </c>
      <c r="L11" s="311"/>
    </row>
    <row r="12" spans="1:12" ht="15.75" thickBot="1" x14ac:dyDescent="0.3">
      <c r="A12" s="321"/>
      <c r="B12" s="322"/>
      <c r="C12" s="323"/>
      <c r="D12" s="325"/>
      <c r="E12" s="322"/>
      <c r="F12" s="322"/>
      <c r="G12" s="322"/>
      <c r="H12" s="322"/>
      <c r="I12" s="323"/>
      <c r="J12" s="327"/>
      <c r="K12" s="98" t="s">
        <v>310</v>
      </c>
      <c r="L12" s="99" t="s">
        <v>244</v>
      </c>
    </row>
    <row r="13" spans="1:12" x14ac:dyDescent="0.25">
      <c r="A13" s="312" t="s">
        <v>59</v>
      </c>
      <c r="B13" s="313"/>
      <c r="C13" s="314"/>
      <c r="D13" s="287" t="s">
        <v>366</v>
      </c>
      <c r="E13" s="288"/>
      <c r="F13" s="288"/>
      <c r="G13" s="288"/>
      <c r="H13" s="288"/>
      <c r="I13" s="289"/>
      <c r="J13" s="40" t="s">
        <v>184</v>
      </c>
      <c r="K13" s="41">
        <v>0</v>
      </c>
      <c r="L13" s="83">
        <v>0</v>
      </c>
    </row>
    <row r="14" spans="1:12" x14ac:dyDescent="0.25">
      <c r="A14" s="267" t="s">
        <v>74</v>
      </c>
      <c r="B14" s="268"/>
      <c r="C14" s="269"/>
      <c r="D14" s="270" t="s">
        <v>367</v>
      </c>
      <c r="E14" s="271"/>
      <c r="F14" s="271"/>
      <c r="G14" s="271"/>
      <c r="H14" s="271"/>
      <c r="I14" s="272"/>
      <c r="J14" s="42" t="s">
        <v>185</v>
      </c>
      <c r="K14" s="43">
        <v>0</v>
      </c>
      <c r="L14" s="84">
        <v>0</v>
      </c>
    </row>
    <row r="15" spans="1:12" x14ac:dyDescent="0.25">
      <c r="A15" s="105" t="s">
        <v>55</v>
      </c>
      <c r="B15" s="276"/>
      <c r="C15" s="277"/>
      <c r="D15" s="278" t="s">
        <v>368</v>
      </c>
      <c r="E15" s="261"/>
      <c r="F15" s="261"/>
      <c r="G15" s="261"/>
      <c r="H15" s="261"/>
      <c r="I15" s="262"/>
      <c r="J15" s="42" t="s">
        <v>186</v>
      </c>
      <c r="K15" s="44">
        <f>K16+K17+K18</f>
        <v>0</v>
      </c>
      <c r="L15" s="45">
        <f>+L16+L17+L18</f>
        <v>0</v>
      </c>
    </row>
    <row r="16" spans="1:12" x14ac:dyDescent="0.25">
      <c r="A16" s="267" t="s">
        <v>187</v>
      </c>
      <c r="B16" s="268"/>
      <c r="C16" s="269"/>
      <c r="D16" s="260" t="s">
        <v>369</v>
      </c>
      <c r="E16" s="261"/>
      <c r="F16" s="261"/>
      <c r="G16" s="261"/>
      <c r="H16" s="261"/>
      <c r="I16" s="262"/>
      <c r="J16" s="42" t="s">
        <v>188</v>
      </c>
      <c r="K16" s="8">
        <v>0</v>
      </c>
      <c r="L16" s="85">
        <v>0</v>
      </c>
    </row>
    <row r="17" spans="1:12" x14ac:dyDescent="0.25">
      <c r="A17" s="104"/>
      <c r="B17" s="46" t="s">
        <v>189</v>
      </c>
      <c r="C17" s="46"/>
      <c r="D17" s="260" t="s">
        <v>370</v>
      </c>
      <c r="E17" s="261"/>
      <c r="F17" s="261"/>
      <c r="G17" s="261"/>
      <c r="H17" s="261"/>
      <c r="I17" s="262"/>
      <c r="J17" s="42" t="s">
        <v>190</v>
      </c>
      <c r="K17" s="8">
        <v>0</v>
      </c>
      <c r="L17" s="85">
        <v>0</v>
      </c>
    </row>
    <row r="18" spans="1:12" x14ac:dyDescent="0.25">
      <c r="A18" s="104"/>
      <c r="B18" s="46" t="s">
        <v>191</v>
      </c>
      <c r="C18" s="46"/>
      <c r="D18" s="260" t="s">
        <v>371</v>
      </c>
      <c r="E18" s="261"/>
      <c r="F18" s="261"/>
      <c r="G18" s="261"/>
      <c r="H18" s="261"/>
      <c r="I18" s="262"/>
      <c r="J18" s="42" t="s">
        <v>192</v>
      </c>
      <c r="K18" s="8">
        <v>0</v>
      </c>
      <c r="L18" s="85">
        <v>0</v>
      </c>
    </row>
    <row r="19" spans="1:12" ht="24" customHeight="1" x14ac:dyDescent="0.25">
      <c r="A19" s="105" t="s">
        <v>57</v>
      </c>
      <c r="B19" s="276"/>
      <c r="C19" s="277"/>
      <c r="D19" s="290" t="s">
        <v>372</v>
      </c>
      <c r="E19" s="291"/>
      <c r="F19" s="291"/>
      <c r="G19" s="291"/>
      <c r="H19" s="291"/>
      <c r="I19" s="292"/>
      <c r="J19" s="42" t="s">
        <v>193</v>
      </c>
      <c r="K19" s="43">
        <v>0</v>
      </c>
      <c r="L19" s="84">
        <v>0</v>
      </c>
    </row>
    <row r="20" spans="1:12" x14ac:dyDescent="0.25">
      <c r="A20" s="47" t="s">
        <v>100</v>
      </c>
      <c r="B20" s="281"/>
      <c r="C20" s="282"/>
      <c r="D20" s="278" t="s">
        <v>373</v>
      </c>
      <c r="E20" s="283"/>
      <c r="F20" s="283"/>
      <c r="G20" s="283"/>
      <c r="H20" s="283"/>
      <c r="I20" s="284"/>
      <c r="J20" s="42" t="s">
        <v>194</v>
      </c>
      <c r="K20" s="43">
        <v>0</v>
      </c>
      <c r="L20" s="84">
        <v>0</v>
      </c>
    </row>
    <row r="21" spans="1:12" x14ac:dyDescent="0.25">
      <c r="A21" s="105" t="s">
        <v>140</v>
      </c>
      <c r="B21" s="276"/>
      <c r="C21" s="277"/>
      <c r="D21" s="278" t="s">
        <v>374</v>
      </c>
      <c r="E21" s="279"/>
      <c r="F21" s="279"/>
      <c r="G21" s="279"/>
      <c r="H21" s="279"/>
      <c r="I21" s="280"/>
      <c r="J21" s="42" t="s">
        <v>195</v>
      </c>
      <c r="K21" s="11">
        <f>K22+K23</f>
        <v>0</v>
      </c>
      <c r="L21" s="12">
        <f>L22+L23</f>
        <v>0</v>
      </c>
    </row>
    <row r="22" spans="1:12" x14ac:dyDescent="0.25">
      <c r="A22" s="104"/>
      <c r="B22" s="46" t="s">
        <v>187</v>
      </c>
      <c r="C22" s="46"/>
      <c r="D22" s="260" t="s">
        <v>375</v>
      </c>
      <c r="E22" s="261"/>
      <c r="F22" s="261"/>
      <c r="G22" s="261"/>
      <c r="H22" s="261"/>
      <c r="I22" s="262"/>
      <c r="J22" s="42" t="s">
        <v>196</v>
      </c>
      <c r="K22" s="8">
        <v>0</v>
      </c>
      <c r="L22" s="85">
        <v>0</v>
      </c>
    </row>
    <row r="23" spans="1:12" ht="24" customHeight="1" x14ac:dyDescent="0.25">
      <c r="A23" s="104"/>
      <c r="B23" s="48" t="s">
        <v>189</v>
      </c>
      <c r="C23" s="46"/>
      <c r="D23" s="263" t="s">
        <v>376</v>
      </c>
      <c r="E23" s="285"/>
      <c r="F23" s="285"/>
      <c r="G23" s="285"/>
      <c r="H23" s="285"/>
      <c r="I23" s="286"/>
      <c r="J23" s="42" t="s">
        <v>197</v>
      </c>
      <c r="K23" s="18">
        <f>K24+K25</f>
        <v>0</v>
      </c>
      <c r="L23" s="19">
        <f>L24+L25</f>
        <v>0</v>
      </c>
    </row>
    <row r="24" spans="1:12" x14ac:dyDescent="0.25">
      <c r="A24" s="104"/>
      <c r="B24" s="48" t="s">
        <v>189</v>
      </c>
      <c r="C24" s="46">
        <v>1</v>
      </c>
      <c r="D24" s="260" t="s">
        <v>377</v>
      </c>
      <c r="E24" s="261"/>
      <c r="F24" s="261"/>
      <c r="G24" s="261"/>
      <c r="H24" s="261"/>
      <c r="I24" s="262"/>
      <c r="J24" s="42" t="s">
        <v>198</v>
      </c>
      <c r="K24" s="8">
        <v>0</v>
      </c>
      <c r="L24" s="85">
        <v>0</v>
      </c>
    </row>
    <row r="25" spans="1:12" x14ac:dyDescent="0.25">
      <c r="A25" s="49"/>
      <c r="B25" s="50" t="s">
        <v>189</v>
      </c>
      <c r="C25" s="51">
        <v>2</v>
      </c>
      <c r="D25" s="260" t="s">
        <v>378</v>
      </c>
      <c r="E25" s="261"/>
      <c r="F25" s="261"/>
      <c r="G25" s="261"/>
      <c r="H25" s="261"/>
      <c r="I25" s="262"/>
      <c r="J25" s="42" t="s">
        <v>199</v>
      </c>
      <c r="K25" s="8">
        <v>0</v>
      </c>
      <c r="L25" s="85">
        <v>0</v>
      </c>
    </row>
    <row r="26" spans="1:12" x14ac:dyDescent="0.25">
      <c r="A26" s="105" t="s">
        <v>200</v>
      </c>
      <c r="B26" s="276"/>
      <c r="C26" s="277"/>
      <c r="D26" s="278" t="s">
        <v>379</v>
      </c>
      <c r="E26" s="279"/>
      <c r="F26" s="279"/>
      <c r="G26" s="279"/>
      <c r="H26" s="279"/>
      <c r="I26" s="280"/>
      <c r="J26" s="42" t="s">
        <v>201</v>
      </c>
      <c r="K26" s="11">
        <f>+K27+K30+K31</f>
        <v>0</v>
      </c>
      <c r="L26" s="12">
        <f>+L27+L30+L31</f>
        <v>0</v>
      </c>
    </row>
    <row r="27" spans="1:12" ht="24" customHeight="1" x14ac:dyDescent="0.25">
      <c r="A27" s="104"/>
      <c r="B27" s="46" t="s">
        <v>187</v>
      </c>
      <c r="C27" s="52"/>
      <c r="D27" s="263" t="s">
        <v>380</v>
      </c>
      <c r="E27" s="285"/>
      <c r="F27" s="285"/>
      <c r="G27" s="285"/>
      <c r="H27" s="285"/>
      <c r="I27" s="286"/>
      <c r="J27" s="42" t="s">
        <v>202</v>
      </c>
      <c r="K27" s="18">
        <f>K28+K29</f>
        <v>0</v>
      </c>
      <c r="L27" s="19">
        <f>L28+L29</f>
        <v>0</v>
      </c>
    </row>
    <row r="28" spans="1:12" x14ac:dyDescent="0.25">
      <c r="A28" s="104"/>
      <c r="B28" s="46" t="s">
        <v>187</v>
      </c>
      <c r="C28" s="52">
        <v>1</v>
      </c>
      <c r="D28" s="266" t="s">
        <v>381</v>
      </c>
      <c r="E28" s="261"/>
      <c r="F28" s="261"/>
      <c r="G28" s="261"/>
      <c r="H28" s="261"/>
      <c r="I28" s="262"/>
      <c r="J28" s="42" t="s">
        <v>203</v>
      </c>
      <c r="K28" s="8">
        <v>0</v>
      </c>
      <c r="L28" s="85">
        <v>0</v>
      </c>
    </row>
    <row r="29" spans="1:12" x14ac:dyDescent="0.25">
      <c r="A29" s="104"/>
      <c r="B29" s="46" t="s">
        <v>187</v>
      </c>
      <c r="C29" s="52">
        <v>2</v>
      </c>
      <c r="D29" s="266" t="s">
        <v>382</v>
      </c>
      <c r="E29" s="261"/>
      <c r="F29" s="261"/>
      <c r="G29" s="261"/>
      <c r="H29" s="261"/>
      <c r="I29" s="262"/>
      <c r="J29" s="42" t="s">
        <v>204</v>
      </c>
      <c r="K29" s="8">
        <v>0</v>
      </c>
      <c r="L29" s="85">
        <v>0</v>
      </c>
    </row>
    <row r="30" spans="1:12" x14ac:dyDescent="0.25">
      <c r="A30" s="104"/>
      <c r="B30" s="46" t="s">
        <v>189</v>
      </c>
      <c r="C30" s="52"/>
      <c r="D30" s="260" t="s">
        <v>383</v>
      </c>
      <c r="E30" s="261"/>
      <c r="F30" s="261"/>
      <c r="G30" s="261"/>
      <c r="H30" s="261"/>
      <c r="I30" s="262"/>
      <c r="J30" s="42" t="s">
        <v>205</v>
      </c>
      <c r="K30" s="8">
        <v>0</v>
      </c>
      <c r="L30" s="85">
        <v>0</v>
      </c>
    </row>
    <row r="31" spans="1:12" x14ac:dyDescent="0.25">
      <c r="A31" s="49"/>
      <c r="B31" s="51" t="s">
        <v>191</v>
      </c>
      <c r="C31" s="53"/>
      <c r="D31" s="260" t="s">
        <v>384</v>
      </c>
      <c r="E31" s="261"/>
      <c r="F31" s="261"/>
      <c r="G31" s="261"/>
      <c r="H31" s="261"/>
      <c r="I31" s="262"/>
      <c r="J31" s="42">
        <v>19</v>
      </c>
      <c r="K31" s="8">
        <v>0</v>
      </c>
      <c r="L31" s="85">
        <v>0</v>
      </c>
    </row>
    <row r="32" spans="1:12" x14ac:dyDescent="0.25">
      <c r="A32" s="267" t="s">
        <v>88</v>
      </c>
      <c r="B32" s="268"/>
      <c r="C32" s="269"/>
      <c r="D32" s="270" t="s">
        <v>385</v>
      </c>
      <c r="E32" s="271"/>
      <c r="F32" s="271"/>
      <c r="G32" s="271"/>
      <c r="H32" s="271"/>
      <c r="I32" s="272"/>
      <c r="J32" s="42">
        <v>20</v>
      </c>
      <c r="K32" s="44">
        <f>+K33+K34+K35</f>
        <v>0</v>
      </c>
      <c r="L32" s="45">
        <f>+L33+L34+L35</f>
        <v>0</v>
      </c>
    </row>
    <row r="33" spans="1:12" x14ac:dyDescent="0.25">
      <c r="A33" s="104"/>
      <c r="B33" s="46" t="s">
        <v>88</v>
      </c>
      <c r="C33" s="52">
        <v>1</v>
      </c>
      <c r="D33" s="273" t="s">
        <v>386</v>
      </c>
      <c r="E33" s="274"/>
      <c r="F33" s="274"/>
      <c r="G33" s="274"/>
      <c r="H33" s="274"/>
      <c r="I33" s="275"/>
      <c r="J33" s="42">
        <v>21</v>
      </c>
      <c r="K33" s="8">
        <v>0</v>
      </c>
      <c r="L33" s="85">
        <v>0</v>
      </c>
    </row>
    <row r="34" spans="1:12" x14ac:dyDescent="0.25">
      <c r="A34" s="104"/>
      <c r="B34" s="54"/>
      <c r="C34" s="52">
        <v>2</v>
      </c>
      <c r="D34" s="273" t="s">
        <v>387</v>
      </c>
      <c r="E34" s="274"/>
      <c r="F34" s="274"/>
      <c r="G34" s="274"/>
      <c r="H34" s="274"/>
      <c r="I34" s="275"/>
      <c r="J34" s="42" t="s">
        <v>206</v>
      </c>
      <c r="K34" s="8">
        <v>0</v>
      </c>
      <c r="L34" s="85">
        <v>0</v>
      </c>
    </row>
    <row r="35" spans="1:12" x14ac:dyDescent="0.25">
      <c r="A35" s="49"/>
      <c r="B35" s="55"/>
      <c r="C35" s="53">
        <v>3</v>
      </c>
      <c r="D35" s="273" t="s">
        <v>385</v>
      </c>
      <c r="E35" s="274"/>
      <c r="F35" s="274"/>
      <c r="G35" s="274"/>
      <c r="H35" s="274"/>
      <c r="I35" s="275"/>
      <c r="J35" s="42" t="s">
        <v>207</v>
      </c>
      <c r="K35" s="8">
        <v>0</v>
      </c>
      <c r="L35" s="85">
        <v>0</v>
      </c>
    </row>
    <row r="36" spans="1:12" x14ac:dyDescent="0.25">
      <c r="A36" s="105" t="s">
        <v>208</v>
      </c>
      <c r="B36" s="276"/>
      <c r="C36" s="277"/>
      <c r="D36" s="278" t="s">
        <v>388</v>
      </c>
      <c r="E36" s="279"/>
      <c r="F36" s="279"/>
      <c r="G36" s="279"/>
      <c r="H36" s="279"/>
      <c r="I36" s="280"/>
      <c r="J36" s="42" t="s">
        <v>209</v>
      </c>
      <c r="K36" s="44">
        <f>SUM(K37:K41)</f>
        <v>0</v>
      </c>
      <c r="L36" s="45">
        <f>SUM(L37:L41)</f>
        <v>0</v>
      </c>
    </row>
    <row r="37" spans="1:12" x14ac:dyDescent="0.25">
      <c r="A37" s="104"/>
      <c r="B37" s="46" t="s">
        <v>187</v>
      </c>
      <c r="C37" s="52"/>
      <c r="D37" s="260" t="s">
        <v>389</v>
      </c>
      <c r="E37" s="261"/>
      <c r="F37" s="261"/>
      <c r="G37" s="261"/>
      <c r="H37" s="261"/>
      <c r="I37" s="262"/>
      <c r="J37" s="56" t="s">
        <v>210</v>
      </c>
      <c r="K37" s="8">
        <v>0</v>
      </c>
      <c r="L37" s="85">
        <v>0</v>
      </c>
    </row>
    <row r="38" spans="1:12" x14ac:dyDescent="0.25">
      <c r="A38" s="104"/>
      <c r="B38" s="46" t="s">
        <v>189</v>
      </c>
      <c r="C38" s="52"/>
      <c r="D38" s="260" t="s">
        <v>390</v>
      </c>
      <c r="E38" s="264"/>
      <c r="F38" s="264"/>
      <c r="G38" s="264"/>
      <c r="H38" s="264"/>
      <c r="I38" s="265"/>
      <c r="J38" s="56" t="s">
        <v>211</v>
      </c>
      <c r="K38" s="8">
        <v>0</v>
      </c>
      <c r="L38" s="85">
        <v>0</v>
      </c>
    </row>
    <row r="39" spans="1:12" x14ac:dyDescent="0.25">
      <c r="A39" s="104"/>
      <c r="B39" s="46" t="s">
        <v>191</v>
      </c>
      <c r="C39" s="52"/>
      <c r="D39" s="260" t="s">
        <v>391</v>
      </c>
      <c r="E39" s="261"/>
      <c r="F39" s="261"/>
      <c r="G39" s="261"/>
      <c r="H39" s="261"/>
      <c r="I39" s="262"/>
      <c r="J39" s="56" t="s">
        <v>212</v>
      </c>
      <c r="K39" s="8">
        <v>0</v>
      </c>
      <c r="L39" s="85">
        <v>0</v>
      </c>
    </row>
    <row r="40" spans="1:12" ht="24" customHeight="1" x14ac:dyDescent="0.25">
      <c r="A40" s="104"/>
      <c r="B40" s="46" t="s">
        <v>213</v>
      </c>
      <c r="C40" s="52"/>
      <c r="D40" s="263" t="s">
        <v>392</v>
      </c>
      <c r="E40" s="222"/>
      <c r="F40" s="222"/>
      <c r="G40" s="222"/>
      <c r="H40" s="222"/>
      <c r="I40" s="223"/>
      <c r="J40" s="56" t="s">
        <v>214</v>
      </c>
      <c r="K40" s="8">
        <v>0</v>
      </c>
      <c r="L40" s="85">
        <v>0</v>
      </c>
    </row>
    <row r="41" spans="1:12" x14ac:dyDescent="0.25">
      <c r="A41" s="104"/>
      <c r="B41" s="46" t="s">
        <v>215</v>
      </c>
      <c r="C41" s="52"/>
      <c r="D41" s="260" t="s">
        <v>388</v>
      </c>
      <c r="E41" s="261"/>
      <c r="F41" s="261"/>
      <c r="G41" s="261"/>
      <c r="H41" s="261"/>
      <c r="I41" s="262"/>
      <c r="J41" s="56" t="s">
        <v>216</v>
      </c>
      <c r="K41" s="8">
        <v>0</v>
      </c>
      <c r="L41" s="85">
        <v>0</v>
      </c>
    </row>
    <row r="42" spans="1:12" ht="15.75" thickBot="1" x14ac:dyDescent="0.3">
      <c r="A42" s="254" t="s">
        <v>217</v>
      </c>
      <c r="B42" s="255"/>
      <c r="C42" s="256"/>
      <c r="D42" s="257" t="s">
        <v>393</v>
      </c>
      <c r="E42" s="258"/>
      <c r="F42" s="258"/>
      <c r="G42" s="258"/>
      <c r="H42" s="258"/>
      <c r="I42" s="259"/>
      <c r="J42" s="110">
        <v>30</v>
      </c>
      <c r="K42" s="88">
        <f>K13+K14-K15-K19-K20-K21-K26+K32-K36</f>
        <v>0</v>
      </c>
      <c r="L42" s="89">
        <f>L13+L14-L15-L19-L20-L21-L26+L32-L36</f>
        <v>0</v>
      </c>
    </row>
    <row r="43" spans="1:12" x14ac:dyDescent="0.25">
      <c r="A43" s="182">
        <v>1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</row>
  </sheetData>
  <mergeCells count="61">
    <mergeCell ref="A3:D6"/>
    <mergeCell ref="D2:J2"/>
    <mergeCell ref="A11:C12"/>
    <mergeCell ref="D11:I12"/>
    <mergeCell ref="J11:J12"/>
    <mergeCell ref="A43:L43"/>
    <mergeCell ref="K1:L2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  <mergeCell ref="K11:L11"/>
    <mergeCell ref="A13:C13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A42:C42"/>
    <mergeCell ref="D42:I42"/>
    <mergeCell ref="D39:I39"/>
    <mergeCell ref="D40:I40"/>
    <mergeCell ref="D41:I4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3.5703125" customWidth="1"/>
  </cols>
  <sheetData>
    <row r="1" spans="1:12" ht="15.75" thickBot="1" x14ac:dyDescent="0.3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x14ac:dyDescent="0.25">
      <c r="A2" s="318" t="s">
        <v>240</v>
      </c>
      <c r="B2" s="319"/>
      <c r="C2" s="320"/>
      <c r="D2" s="324" t="s">
        <v>183</v>
      </c>
      <c r="E2" s="319"/>
      <c r="F2" s="319"/>
      <c r="G2" s="319"/>
      <c r="H2" s="319"/>
      <c r="I2" s="320"/>
      <c r="J2" s="326" t="s">
        <v>241</v>
      </c>
      <c r="K2" s="310" t="s">
        <v>365</v>
      </c>
      <c r="L2" s="311"/>
    </row>
    <row r="3" spans="1:12" ht="15.75" thickBot="1" x14ac:dyDescent="0.3">
      <c r="A3" s="321"/>
      <c r="B3" s="322"/>
      <c r="C3" s="323"/>
      <c r="D3" s="325"/>
      <c r="E3" s="322"/>
      <c r="F3" s="322"/>
      <c r="G3" s="322"/>
      <c r="H3" s="322"/>
      <c r="I3" s="323"/>
      <c r="J3" s="327"/>
      <c r="K3" s="98" t="s">
        <v>310</v>
      </c>
      <c r="L3" s="99" t="s">
        <v>244</v>
      </c>
    </row>
    <row r="4" spans="1:12" x14ac:dyDescent="0.25">
      <c r="A4" s="232" t="s">
        <v>138</v>
      </c>
      <c r="B4" s="239"/>
      <c r="C4" s="240"/>
      <c r="D4" s="328" t="s">
        <v>394</v>
      </c>
      <c r="E4" s="329"/>
      <c r="F4" s="329"/>
      <c r="G4" s="329"/>
      <c r="H4" s="329"/>
      <c r="I4" s="330"/>
      <c r="J4" s="96">
        <v>31</v>
      </c>
      <c r="K4" s="31">
        <f>K5+K6</f>
        <v>0</v>
      </c>
      <c r="L4" s="97">
        <f>L5+L6</f>
        <v>0</v>
      </c>
    </row>
    <row r="5" spans="1:12" x14ac:dyDescent="0.25">
      <c r="A5" s="69"/>
      <c r="B5" s="74" t="s">
        <v>138</v>
      </c>
      <c r="C5" s="74">
        <v>1</v>
      </c>
      <c r="D5" s="331" t="s">
        <v>395</v>
      </c>
      <c r="E5" s="332"/>
      <c r="F5" s="332"/>
      <c r="G5" s="332"/>
      <c r="H5" s="332"/>
      <c r="I5" s="333"/>
      <c r="J5" s="37">
        <v>32</v>
      </c>
      <c r="K5" s="8">
        <v>0</v>
      </c>
      <c r="L5" s="85">
        <v>0</v>
      </c>
    </row>
    <row r="6" spans="1:12" x14ac:dyDescent="0.25">
      <c r="A6" s="38"/>
      <c r="B6" s="39"/>
      <c r="C6" s="59">
        <v>2</v>
      </c>
      <c r="D6" s="331" t="s">
        <v>396</v>
      </c>
      <c r="E6" s="332"/>
      <c r="F6" s="332"/>
      <c r="G6" s="332"/>
      <c r="H6" s="332"/>
      <c r="I6" s="333"/>
      <c r="J6" s="37">
        <v>33</v>
      </c>
      <c r="K6" s="8">
        <v>0</v>
      </c>
      <c r="L6" s="85">
        <v>0</v>
      </c>
    </row>
    <row r="7" spans="1:12" x14ac:dyDescent="0.25">
      <c r="A7" s="72" t="s">
        <v>218</v>
      </c>
      <c r="B7" s="71"/>
      <c r="C7" s="73"/>
      <c r="D7" s="334" t="s">
        <v>397</v>
      </c>
      <c r="E7" s="335"/>
      <c r="F7" s="247"/>
      <c r="G7" s="247"/>
      <c r="H7" s="247"/>
      <c r="I7" s="248"/>
      <c r="J7" s="37">
        <v>34</v>
      </c>
      <c r="K7" s="43">
        <v>0</v>
      </c>
      <c r="L7" s="84">
        <v>0</v>
      </c>
    </row>
    <row r="8" spans="1:12" x14ac:dyDescent="0.25">
      <c r="A8" s="69"/>
      <c r="B8" s="74" t="s">
        <v>151</v>
      </c>
      <c r="C8" s="75"/>
      <c r="D8" s="336" t="s">
        <v>398</v>
      </c>
      <c r="E8" s="337"/>
      <c r="F8" s="337"/>
      <c r="G8" s="337"/>
      <c r="H8" s="337"/>
      <c r="I8" s="338"/>
      <c r="J8" s="37">
        <v>35</v>
      </c>
      <c r="K8" s="11">
        <f>K9+K10</f>
        <v>0</v>
      </c>
      <c r="L8" s="58">
        <f>L9+L10</f>
        <v>0</v>
      </c>
    </row>
    <row r="9" spans="1:12" x14ac:dyDescent="0.25">
      <c r="A9" s="67"/>
      <c r="B9" s="28" t="s">
        <v>151</v>
      </c>
      <c r="C9" s="23">
        <v>1</v>
      </c>
      <c r="D9" s="339" t="s">
        <v>399</v>
      </c>
      <c r="E9" s="340"/>
      <c r="F9" s="340"/>
      <c r="G9" s="340"/>
      <c r="H9" s="340"/>
      <c r="I9" s="341"/>
      <c r="J9" s="37">
        <v>36</v>
      </c>
      <c r="K9" s="8">
        <v>0</v>
      </c>
      <c r="L9" s="85">
        <v>0</v>
      </c>
    </row>
    <row r="10" spans="1:12" x14ac:dyDescent="0.25">
      <c r="A10" s="38"/>
      <c r="B10" s="39"/>
      <c r="C10" s="59">
        <v>2</v>
      </c>
      <c r="D10" s="331" t="s">
        <v>400</v>
      </c>
      <c r="E10" s="332"/>
      <c r="F10" s="332"/>
      <c r="G10" s="332"/>
      <c r="H10" s="332"/>
      <c r="I10" s="333"/>
      <c r="J10" s="37">
        <v>37</v>
      </c>
      <c r="K10" s="8">
        <v>0</v>
      </c>
      <c r="L10" s="85">
        <v>0</v>
      </c>
    </row>
    <row r="11" spans="1:12" x14ac:dyDescent="0.25">
      <c r="A11" s="72" t="s">
        <v>219</v>
      </c>
      <c r="B11" s="71"/>
      <c r="C11" s="73"/>
      <c r="D11" s="334" t="s">
        <v>401</v>
      </c>
      <c r="E11" s="335"/>
      <c r="F11" s="247"/>
      <c r="G11" s="247"/>
      <c r="H11" s="247"/>
      <c r="I11" s="248"/>
      <c r="J11" s="37">
        <v>38</v>
      </c>
      <c r="K11" s="43">
        <v>0</v>
      </c>
      <c r="L11" s="84">
        <v>0</v>
      </c>
    </row>
    <row r="12" spans="1:12" x14ac:dyDescent="0.25">
      <c r="A12" s="69"/>
      <c r="B12" s="74" t="s">
        <v>220</v>
      </c>
      <c r="C12" s="75"/>
      <c r="D12" s="336" t="s">
        <v>402</v>
      </c>
      <c r="E12" s="337"/>
      <c r="F12" s="337"/>
      <c r="G12" s="337"/>
      <c r="H12" s="337"/>
      <c r="I12" s="338"/>
      <c r="J12" s="37">
        <v>39</v>
      </c>
      <c r="K12" s="11">
        <f>K13+K14</f>
        <v>0</v>
      </c>
      <c r="L12" s="58">
        <f>L13+L14</f>
        <v>0</v>
      </c>
    </row>
    <row r="13" spans="1:12" x14ac:dyDescent="0.25">
      <c r="A13" s="67"/>
      <c r="B13" s="28" t="s">
        <v>220</v>
      </c>
      <c r="C13" s="23">
        <v>1</v>
      </c>
      <c r="D13" s="331" t="s">
        <v>403</v>
      </c>
      <c r="E13" s="332"/>
      <c r="F13" s="332"/>
      <c r="G13" s="332"/>
      <c r="H13" s="332"/>
      <c r="I13" s="333"/>
      <c r="J13" s="37">
        <v>40</v>
      </c>
      <c r="K13" s="8">
        <v>0</v>
      </c>
      <c r="L13" s="85">
        <v>0</v>
      </c>
    </row>
    <row r="14" spans="1:12" x14ac:dyDescent="0.25">
      <c r="A14" s="38"/>
      <c r="B14" s="39"/>
      <c r="C14" s="59">
        <v>2</v>
      </c>
      <c r="D14" s="331" t="s">
        <v>404</v>
      </c>
      <c r="E14" s="332"/>
      <c r="F14" s="332"/>
      <c r="G14" s="332"/>
      <c r="H14" s="332"/>
      <c r="I14" s="333"/>
      <c r="J14" s="37">
        <v>41</v>
      </c>
      <c r="K14" s="8">
        <v>0</v>
      </c>
      <c r="L14" s="85">
        <v>0</v>
      </c>
    </row>
    <row r="15" spans="1:12" ht="24" customHeight="1" x14ac:dyDescent="0.25">
      <c r="A15" s="72" t="s">
        <v>59</v>
      </c>
      <c r="B15" s="71"/>
      <c r="C15" s="73"/>
      <c r="D15" s="349" t="s">
        <v>405</v>
      </c>
      <c r="E15" s="350"/>
      <c r="F15" s="351"/>
      <c r="G15" s="351"/>
      <c r="H15" s="351"/>
      <c r="I15" s="352"/>
      <c r="J15" s="37">
        <v>42</v>
      </c>
      <c r="K15" s="43">
        <v>0</v>
      </c>
      <c r="L15" s="84">
        <v>0</v>
      </c>
    </row>
    <row r="16" spans="1:12" x14ac:dyDescent="0.25">
      <c r="A16" s="69" t="s">
        <v>221</v>
      </c>
      <c r="B16" s="74"/>
      <c r="C16" s="75"/>
      <c r="D16" s="334" t="s">
        <v>406</v>
      </c>
      <c r="E16" s="335"/>
      <c r="F16" s="247"/>
      <c r="G16" s="247"/>
      <c r="H16" s="247"/>
      <c r="I16" s="248"/>
      <c r="J16" s="37">
        <v>43</v>
      </c>
      <c r="K16" s="11">
        <f>K17+K18</f>
        <v>0</v>
      </c>
      <c r="L16" s="58">
        <f>L17+L18</f>
        <v>0</v>
      </c>
    </row>
    <row r="17" spans="1:12" x14ac:dyDescent="0.25">
      <c r="A17" s="67"/>
      <c r="B17" s="28" t="s">
        <v>187</v>
      </c>
      <c r="C17" s="23"/>
      <c r="D17" s="353" t="s">
        <v>407</v>
      </c>
      <c r="E17" s="354"/>
      <c r="F17" s="355"/>
      <c r="G17" s="355"/>
      <c r="H17" s="355"/>
      <c r="I17" s="356"/>
      <c r="J17" s="37">
        <v>44</v>
      </c>
      <c r="K17" s="8">
        <v>0</v>
      </c>
      <c r="L17" s="85">
        <v>0</v>
      </c>
    </row>
    <row r="18" spans="1:12" x14ac:dyDescent="0.25">
      <c r="A18" s="38"/>
      <c r="B18" s="39" t="s">
        <v>189</v>
      </c>
      <c r="C18" s="59"/>
      <c r="D18" s="353" t="s">
        <v>408</v>
      </c>
      <c r="E18" s="354"/>
      <c r="F18" s="355"/>
      <c r="G18" s="355"/>
      <c r="H18" s="355"/>
      <c r="I18" s="356"/>
      <c r="J18" s="37">
        <v>45</v>
      </c>
      <c r="K18" s="8">
        <v>0</v>
      </c>
      <c r="L18" s="85">
        <v>0</v>
      </c>
    </row>
    <row r="19" spans="1:12" x14ac:dyDescent="0.25">
      <c r="A19" s="357" t="s">
        <v>222</v>
      </c>
      <c r="B19" s="358"/>
      <c r="C19" s="242"/>
      <c r="D19" s="336" t="s">
        <v>400</v>
      </c>
      <c r="E19" s="337"/>
      <c r="F19" s="337"/>
      <c r="G19" s="337"/>
      <c r="H19" s="337"/>
      <c r="I19" s="338"/>
      <c r="J19" s="37">
        <v>46</v>
      </c>
      <c r="K19" s="43">
        <v>0</v>
      </c>
      <c r="L19" s="86">
        <v>0</v>
      </c>
    </row>
    <row r="20" spans="1:12" x14ac:dyDescent="0.25">
      <c r="A20" s="72" t="s">
        <v>223</v>
      </c>
      <c r="B20" s="241"/>
      <c r="C20" s="342"/>
      <c r="D20" s="334" t="s">
        <v>409</v>
      </c>
      <c r="E20" s="335"/>
      <c r="F20" s="343"/>
      <c r="G20" s="343"/>
      <c r="H20" s="343"/>
      <c r="I20" s="344"/>
      <c r="J20" s="37">
        <v>47</v>
      </c>
      <c r="K20" s="43">
        <v>0</v>
      </c>
      <c r="L20" s="86">
        <v>0</v>
      </c>
    </row>
    <row r="21" spans="1:12" x14ac:dyDescent="0.25">
      <c r="A21" s="345" t="s">
        <v>217</v>
      </c>
      <c r="B21" s="346"/>
      <c r="C21" s="347"/>
      <c r="D21" s="348" t="s">
        <v>410</v>
      </c>
      <c r="E21" s="343"/>
      <c r="F21" s="247"/>
      <c r="G21" s="247"/>
      <c r="H21" s="247"/>
      <c r="I21" s="248"/>
      <c r="J21" s="37">
        <v>48</v>
      </c>
      <c r="K21" s="11">
        <f>+K4+K8+K12+K19-K7-K11-K15-K16-K20</f>
        <v>0</v>
      </c>
      <c r="L21" s="12">
        <f>+L4+L8+L12+L19-L7-L11-L15-L16-L20</f>
        <v>0</v>
      </c>
    </row>
    <row r="22" spans="1:12" x14ac:dyDescent="0.25">
      <c r="A22" s="224" t="s">
        <v>224</v>
      </c>
      <c r="B22" s="237"/>
      <c r="C22" s="373"/>
      <c r="D22" s="374" t="s">
        <v>411</v>
      </c>
      <c r="E22" s="375"/>
      <c r="F22" s="376"/>
      <c r="G22" s="376"/>
      <c r="H22" s="376"/>
      <c r="I22" s="377"/>
      <c r="J22" s="96">
        <v>49</v>
      </c>
      <c r="K22" s="60">
        <f>+'V1'!K42+K21</f>
        <v>0</v>
      </c>
      <c r="L22" s="61">
        <f>+'V1'!L42+L21</f>
        <v>0</v>
      </c>
    </row>
    <row r="23" spans="1:12" x14ac:dyDescent="0.25">
      <c r="A23" s="69" t="s">
        <v>225</v>
      </c>
      <c r="B23" s="370"/>
      <c r="C23" s="371"/>
      <c r="D23" s="334" t="s">
        <v>412</v>
      </c>
      <c r="E23" s="335"/>
      <c r="F23" s="343"/>
      <c r="G23" s="343"/>
      <c r="H23" s="343"/>
      <c r="I23" s="344"/>
      <c r="J23" s="37">
        <v>50</v>
      </c>
      <c r="K23" s="11">
        <f>K24+K25</f>
        <v>0</v>
      </c>
      <c r="L23" s="12">
        <f>L24+L25</f>
        <v>0</v>
      </c>
    </row>
    <row r="24" spans="1:12" x14ac:dyDescent="0.25">
      <c r="A24" s="67"/>
      <c r="B24" s="28" t="s">
        <v>187</v>
      </c>
      <c r="C24" s="23"/>
      <c r="D24" s="372" t="s">
        <v>413</v>
      </c>
      <c r="E24" s="354"/>
      <c r="F24" s="355"/>
      <c r="G24" s="355"/>
      <c r="H24" s="355"/>
      <c r="I24" s="356"/>
      <c r="J24" s="37">
        <v>51</v>
      </c>
      <c r="K24" s="8">
        <v>0</v>
      </c>
      <c r="L24" s="85">
        <v>0</v>
      </c>
    </row>
    <row r="25" spans="1:12" x14ac:dyDescent="0.25">
      <c r="A25" s="38"/>
      <c r="B25" s="39" t="s">
        <v>189</v>
      </c>
      <c r="C25" s="59"/>
      <c r="D25" s="372" t="s">
        <v>414</v>
      </c>
      <c r="E25" s="354"/>
      <c r="F25" s="355"/>
      <c r="G25" s="355"/>
      <c r="H25" s="355"/>
      <c r="I25" s="356"/>
      <c r="J25" s="37">
        <v>52</v>
      </c>
      <c r="K25" s="8">
        <v>0</v>
      </c>
      <c r="L25" s="85">
        <v>0</v>
      </c>
    </row>
    <row r="26" spans="1:12" x14ac:dyDescent="0.25">
      <c r="A26" s="357" t="s">
        <v>224</v>
      </c>
      <c r="B26" s="358"/>
      <c r="C26" s="242"/>
      <c r="D26" s="359" t="s">
        <v>415</v>
      </c>
      <c r="E26" s="360"/>
      <c r="F26" s="361"/>
      <c r="G26" s="361"/>
      <c r="H26" s="361"/>
      <c r="I26" s="362"/>
      <c r="J26" s="37">
        <v>53</v>
      </c>
      <c r="K26" s="11">
        <f>+K22-K23</f>
        <v>0</v>
      </c>
      <c r="L26" s="12">
        <f>+L22-L23</f>
        <v>0</v>
      </c>
    </row>
    <row r="27" spans="1:12" x14ac:dyDescent="0.25">
      <c r="A27" s="72" t="s">
        <v>226</v>
      </c>
      <c r="B27" s="241"/>
      <c r="C27" s="342"/>
      <c r="D27" s="353" t="s">
        <v>416</v>
      </c>
      <c r="E27" s="354"/>
      <c r="F27" s="355"/>
      <c r="G27" s="355"/>
      <c r="H27" s="355"/>
      <c r="I27" s="356"/>
      <c r="J27" s="37">
        <v>54</v>
      </c>
      <c r="K27" s="8">
        <v>0</v>
      </c>
      <c r="L27" s="85">
        <v>0</v>
      </c>
    </row>
    <row r="28" spans="1:12" x14ac:dyDescent="0.25">
      <c r="A28" s="345" t="s">
        <v>227</v>
      </c>
      <c r="B28" s="346"/>
      <c r="C28" s="347"/>
      <c r="D28" s="359" t="s">
        <v>330</v>
      </c>
      <c r="E28" s="360"/>
      <c r="F28" s="361"/>
      <c r="G28" s="361"/>
      <c r="H28" s="361"/>
      <c r="I28" s="362"/>
      <c r="J28" s="37">
        <v>55</v>
      </c>
      <c r="K28" s="11">
        <f>+K26-K27</f>
        <v>0</v>
      </c>
      <c r="L28" s="12">
        <f>+L26-L27</f>
        <v>0</v>
      </c>
    </row>
    <row r="29" spans="1:12" ht="15.75" thickBot="1" x14ac:dyDescent="0.3">
      <c r="A29" s="363" t="s">
        <v>217</v>
      </c>
      <c r="B29" s="364"/>
      <c r="C29" s="365"/>
      <c r="D29" s="366" t="s">
        <v>417</v>
      </c>
      <c r="E29" s="367"/>
      <c r="F29" s="368"/>
      <c r="G29" s="368"/>
      <c r="H29" s="368"/>
      <c r="I29" s="369"/>
      <c r="J29" s="87">
        <v>56</v>
      </c>
      <c r="K29" s="88">
        <f>+'V1'!K13+'V1'!K14+'V1'!K32+K4+K8+K12+K19</f>
        <v>0</v>
      </c>
      <c r="L29" s="89">
        <f>+'V1'!L13+'V1'!L14+'V1'!L32+L4+L8+L12+L19</f>
        <v>0</v>
      </c>
    </row>
    <row r="30" spans="1:12" x14ac:dyDescent="0.25">
      <c r="A30" s="182">
        <v>2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</sheetData>
  <mergeCells count="42"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  <mergeCell ref="B20:C20"/>
    <mergeCell ref="D20:I20"/>
    <mergeCell ref="A21:C21"/>
    <mergeCell ref="D21:I21"/>
    <mergeCell ref="D15:I15"/>
    <mergeCell ref="D16:I16"/>
    <mergeCell ref="D17:I17"/>
    <mergeCell ref="D18:I18"/>
    <mergeCell ref="A19:C19"/>
    <mergeCell ref="D19:I19"/>
    <mergeCell ref="D10:I10"/>
    <mergeCell ref="D11:I11"/>
    <mergeCell ref="D12:I12"/>
    <mergeCell ref="D13:I13"/>
    <mergeCell ref="D14:I14"/>
    <mergeCell ref="D5:I5"/>
    <mergeCell ref="D6:I6"/>
    <mergeCell ref="D7:I7"/>
    <mergeCell ref="D8:I8"/>
    <mergeCell ref="D9:I9"/>
    <mergeCell ref="A4:C4"/>
    <mergeCell ref="D4:I4"/>
    <mergeCell ref="K2:L2"/>
    <mergeCell ref="A2:C3"/>
    <mergeCell ref="D2:I3"/>
    <mergeCell ref="J2:J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2020-02-20T12:14:54Z</dcterms:created>
  <dcterms:modified xsi:type="dcterms:W3CDTF">2020-02-20T12:15:00Z</dcterms:modified>
</cp:coreProperties>
</file>