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12" r:id="rId3"/>
    <sheet name="V1" sheetId="6" r:id="rId4"/>
    <sheet name="V2" sheetId="14" r:id="rId5"/>
  </sheets>
  <calcPr calcId="162913"/>
</workbook>
</file>

<file path=xl/calcChain.xml><?xml version="1.0" encoding="utf-8"?>
<calcChain xmlns="http://schemas.openxmlformats.org/spreadsheetml/2006/main">
  <c r="I11" i="14" l="1"/>
  <c r="G5" i="14" l="1"/>
  <c r="H5" i="14"/>
  <c r="I5" i="14" s="1"/>
  <c r="I6" i="14"/>
  <c r="G7" i="14"/>
  <c r="H7" i="14"/>
  <c r="I8" i="14"/>
  <c r="I9" i="14"/>
  <c r="I10" i="14"/>
  <c r="G12" i="14"/>
  <c r="H12" i="14"/>
  <c r="I13" i="14"/>
  <c r="I14" i="14"/>
  <c r="I15" i="14"/>
  <c r="I16" i="14"/>
  <c r="I17" i="14"/>
  <c r="I18" i="14"/>
  <c r="G19" i="14"/>
  <c r="H19" i="14"/>
  <c r="I20" i="14"/>
  <c r="I21" i="14"/>
  <c r="I22" i="14"/>
  <c r="I23" i="14"/>
  <c r="I24" i="14"/>
  <c r="I47" i="6"/>
  <c r="I27" i="14" s="1"/>
  <c r="H47" i="6"/>
  <c r="H27" i="14" s="1"/>
  <c r="G47" i="6"/>
  <c r="G27" i="14" s="1"/>
  <c r="I46" i="6"/>
  <c r="H45" i="6"/>
  <c r="G45" i="6"/>
  <c r="I44" i="6"/>
  <c r="I43" i="6"/>
  <c r="I42" i="6"/>
  <c r="I41" i="6"/>
  <c r="I40" i="6"/>
  <c r="H39" i="6"/>
  <c r="G39" i="6"/>
  <c r="I38" i="6"/>
  <c r="I37" i="6"/>
  <c r="I36" i="6"/>
  <c r="I35" i="6"/>
  <c r="I34" i="6"/>
  <c r="I33" i="6"/>
  <c r="I32" i="6"/>
  <c r="H31" i="6"/>
  <c r="G31" i="6"/>
  <c r="I31" i="6" s="1"/>
  <c r="I30" i="6"/>
  <c r="H29" i="6"/>
  <c r="G29" i="6"/>
  <c r="I28" i="6"/>
  <c r="I27" i="6"/>
  <c r="I26" i="6"/>
  <c r="I25" i="6"/>
  <c r="I24" i="6"/>
  <c r="H23" i="6"/>
  <c r="G23" i="6"/>
  <c r="I22" i="6"/>
  <c r="I21" i="6"/>
  <c r="I20" i="6"/>
  <c r="H19" i="6"/>
  <c r="G19" i="6"/>
  <c r="I18" i="6"/>
  <c r="I17" i="6"/>
  <c r="I16" i="6"/>
  <c r="I15" i="6"/>
  <c r="I14" i="6"/>
  <c r="I13" i="6"/>
  <c r="H12" i="6"/>
  <c r="G12" i="6"/>
  <c r="F4" i="12"/>
  <c r="E4" i="12"/>
  <c r="F47" i="12"/>
  <c r="E47" i="12"/>
  <c r="F23" i="12"/>
  <c r="E23" i="12"/>
  <c r="F15" i="12"/>
  <c r="E15" i="12"/>
  <c r="F13" i="12"/>
  <c r="E13" i="12"/>
  <c r="E12" i="12" s="1"/>
  <c r="E8" i="12"/>
  <c r="F8" i="12"/>
  <c r="F4" i="3"/>
  <c r="G4" i="3"/>
  <c r="F14" i="3"/>
  <c r="G14" i="3"/>
  <c r="F34" i="3"/>
  <c r="G34" i="3"/>
  <c r="F42" i="3"/>
  <c r="G42" i="3"/>
  <c r="F3" i="3" l="1"/>
  <c r="I19" i="14"/>
  <c r="G25" i="14"/>
  <c r="G4" i="14" s="1"/>
  <c r="G3" i="3"/>
  <c r="I7" i="14"/>
  <c r="I12" i="6"/>
  <c r="H49" i="6"/>
  <c r="H11" i="6" s="1"/>
  <c r="I39" i="6"/>
  <c r="I12" i="14"/>
  <c r="G49" i="6"/>
  <c r="G11" i="6" s="1"/>
  <c r="H25" i="14"/>
  <c r="I23" i="6"/>
  <c r="I29" i="6"/>
  <c r="I19" i="6"/>
  <c r="I45" i="6"/>
  <c r="E3" i="12"/>
  <c r="F12" i="12"/>
  <c r="F3" i="12"/>
  <c r="E41" i="2"/>
  <c r="E42" i="2" s="1"/>
  <c r="E43" i="2" s="1"/>
  <c r="G38" i="2"/>
  <c r="F38" i="2"/>
  <c r="G31" i="2"/>
  <c r="F31" i="2"/>
  <c r="G20" i="2"/>
  <c r="F20" i="2"/>
  <c r="G12" i="2"/>
  <c r="F12" i="2"/>
  <c r="I25" i="14" l="1"/>
  <c r="I4" i="14" s="1"/>
  <c r="F11" i="2"/>
  <c r="F45" i="3" s="1"/>
  <c r="F46" i="3" s="1"/>
  <c r="G11" i="2"/>
  <c r="G45" i="3" s="1"/>
  <c r="G46" i="3" s="1"/>
  <c r="G26" i="14"/>
  <c r="H26" i="14"/>
  <c r="H28" i="14" s="1"/>
  <c r="H4" i="14"/>
  <c r="E50" i="12"/>
  <c r="E51" i="12" s="1"/>
  <c r="F50" i="12"/>
  <c r="F51" i="12" s="1"/>
  <c r="H29" i="14" l="1"/>
  <c r="G28" i="14"/>
  <c r="G29" i="14" s="1"/>
  <c r="I49" i="6" l="1"/>
  <c r="I11" i="6" l="1"/>
  <c r="I26" i="14"/>
  <c r="I28" i="14" l="1"/>
  <c r="I29" i="14" s="1"/>
</calcChain>
</file>

<file path=xl/sharedStrings.xml><?xml version="1.0" encoding="utf-8"?>
<sst xmlns="http://schemas.openxmlformats.org/spreadsheetml/2006/main" count="639" uniqueCount="553">
  <si>
    <t>Výdaje příštích období</t>
  </si>
  <si>
    <t>Mzdové náklady</t>
  </si>
  <si>
    <t>IČ</t>
  </si>
  <si>
    <t>A.</t>
  </si>
  <si>
    <t>B.</t>
  </si>
  <si>
    <t>Dlouhodobé směnky k úhradě</t>
  </si>
  <si>
    <t>Jiné závazky</t>
  </si>
  <si>
    <t>VÝKAZ ZISKU A ZTRÁTY</t>
  </si>
  <si>
    <t>27</t>
  </si>
  <si>
    <t>Zpracováno v souladu s vyhláškou č. 504/2002 Sb. ve znění pozdějších předpisů</t>
  </si>
  <si>
    <t>Stav k poslednímu dni účetního období</t>
  </si>
  <si>
    <t>Stav k prvnímu dni účetního období</t>
  </si>
  <si>
    <t>Číslo řádku</t>
  </si>
  <si>
    <t>A.I.</t>
  </si>
  <si>
    <t>A.I.1.</t>
  </si>
  <si>
    <t>A.I.2.</t>
  </si>
  <si>
    <t>A.I.3.</t>
  </si>
  <si>
    <t>A.I.4.</t>
  </si>
  <si>
    <t>A.I.5.</t>
  </si>
  <si>
    <t>A.I.6.</t>
  </si>
  <si>
    <t>A.I.7.</t>
  </si>
  <si>
    <t>A.II.</t>
  </si>
  <si>
    <t>A.II.2.</t>
  </si>
  <si>
    <t>A.II.1.</t>
  </si>
  <si>
    <t>A.II.3.</t>
  </si>
  <si>
    <t>A.II.4.</t>
  </si>
  <si>
    <t>A.II.5.</t>
  </si>
  <si>
    <t>A.II.6.</t>
  </si>
  <si>
    <t>A.II.7.</t>
  </si>
  <si>
    <t>A.II.8.</t>
  </si>
  <si>
    <t>A.II.9.</t>
  </si>
  <si>
    <t>A.II.10.</t>
  </si>
  <si>
    <t>A.III.</t>
  </si>
  <si>
    <t>A.III.1.</t>
  </si>
  <si>
    <t>A.III.2.</t>
  </si>
  <si>
    <t>A.III.3.</t>
  </si>
  <si>
    <t>A.III.4.</t>
  </si>
  <si>
    <t>A.III.5.</t>
  </si>
  <si>
    <t>A.III.6.</t>
  </si>
  <si>
    <t>A.IV.</t>
  </si>
  <si>
    <t>A.IV.1.</t>
  </si>
  <si>
    <t>A.IV.2.</t>
  </si>
  <si>
    <t>A.IV.3.</t>
  </si>
  <si>
    <t>A.IV.4.</t>
  </si>
  <si>
    <t>A.IV.5.</t>
  </si>
  <si>
    <t>A.IV.6.</t>
  </si>
  <si>
    <t>A.IV.7.</t>
  </si>
  <si>
    <t>A.IV.8.</t>
  </si>
  <si>
    <t>A.IV.9.</t>
  </si>
  <si>
    <t>A.IV.10.</t>
  </si>
  <si>
    <t>A.IV.11.</t>
  </si>
  <si>
    <t>B.I.</t>
  </si>
  <si>
    <t>B.I.1.</t>
  </si>
  <si>
    <t>B.I.2.</t>
  </si>
  <si>
    <t>B.I.4.</t>
  </si>
  <si>
    <t>B.I.5.</t>
  </si>
  <si>
    <t>B.I.6.</t>
  </si>
  <si>
    <t>B.I.7.</t>
  </si>
  <si>
    <t>B.I.8.</t>
  </si>
  <si>
    <t>B.I.9.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</si>
  <si>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</si>
  <si>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</si>
  <si>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</si>
  <si>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</si>
  <si>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</si>
  <si>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</si>
  <si>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</si>
  <si>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</si>
  <si>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</si>
  <si>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</si>
  <si>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B.II.10.</t>
  </si>
  <si>
    <t>B.II.11.</t>
  </si>
  <si>
    <t>B.II.12.</t>
  </si>
  <si>
    <t>B.II.13.</t>
  </si>
  <si>
    <t>B.I.3.</t>
  </si>
  <si>
    <t>(012)</t>
  </si>
  <si>
    <t>(013)</t>
  </si>
  <si>
    <t>(014)</t>
  </si>
  <si>
    <t>(018)</t>
  </si>
  <si>
    <t>(019)</t>
  </si>
  <si>
    <t>(041)</t>
  </si>
  <si>
    <t>(031)</t>
  </si>
  <si>
    <t>(032)</t>
  </si>
  <si>
    <t>(021)</t>
  </si>
  <si>
    <t>(022)</t>
  </si>
  <si>
    <t>(025)</t>
  </si>
  <si>
    <t>(026)</t>
  </si>
  <si>
    <t>(028)</t>
  </si>
  <si>
    <t>(029)</t>
  </si>
  <si>
    <t>(042)</t>
  </si>
  <si>
    <t>(052)</t>
  </si>
  <si>
    <t>(061)</t>
  </si>
  <si>
    <t>(062)</t>
  </si>
  <si>
    <t>(063)</t>
  </si>
  <si>
    <t>(066)</t>
  </si>
  <si>
    <t>(067)</t>
  </si>
  <si>
    <t>(069)</t>
  </si>
  <si>
    <t>(v celých tis. Kč)</t>
  </si>
  <si>
    <t>(051)</t>
  </si>
  <si>
    <t>(072)</t>
  </si>
  <si>
    <t>(073)</t>
  </si>
  <si>
    <t>(074)</t>
  </si>
  <si>
    <t>(078)</t>
  </si>
  <si>
    <t>(079)</t>
  </si>
  <si>
    <t>(081)</t>
  </si>
  <si>
    <t>(082)</t>
  </si>
  <si>
    <t>(085)</t>
  </si>
  <si>
    <t>(086)</t>
  </si>
  <si>
    <t>(088)</t>
  </si>
  <si>
    <t>(089)</t>
  </si>
  <si>
    <t>(112)</t>
  </si>
  <si>
    <t>(119)</t>
  </si>
  <si>
    <t>(121)</t>
  </si>
  <si>
    <t>(122)</t>
  </si>
  <si>
    <t>(123)</t>
  </si>
  <si>
    <t>(124)</t>
  </si>
  <si>
    <t>(132)</t>
  </si>
  <si>
    <t>(139)</t>
  </si>
  <si>
    <t>(311)</t>
  </si>
  <si>
    <t>(312)</t>
  </si>
  <si>
    <t>(313)</t>
  </si>
  <si>
    <t>(314-ř.50)</t>
  </si>
  <si>
    <t>(315)</t>
  </si>
  <si>
    <t>(335)</t>
  </si>
  <si>
    <t>(336)</t>
  </si>
  <si>
    <t>(341)</t>
  </si>
  <si>
    <t>(342)</t>
  </si>
  <si>
    <t>(343)</t>
  </si>
  <si>
    <t>(345)</t>
  </si>
  <si>
    <t>(346)</t>
  </si>
  <si>
    <t>(348)</t>
  </si>
  <si>
    <t>B.II.14.</t>
  </si>
  <si>
    <t>B.II.15.</t>
  </si>
  <si>
    <t>B.II.16.</t>
  </si>
  <si>
    <t>B.II.17.</t>
  </si>
  <si>
    <t>B.II.18.</t>
  </si>
  <si>
    <t>B.II.19.</t>
  </si>
  <si>
    <t>B.III.</t>
  </si>
  <si>
    <t>B.III.1.</t>
  </si>
  <si>
    <t>B.III.2.</t>
  </si>
  <si>
    <t>B.III.3.</t>
  </si>
  <si>
    <t>B.III.4.</t>
  </si>
  <si>
    <t>B.III.5.</t>
  </si>
  <si>
    <t>B.III.6.</t>
  </si>
  <si>
    <t>B.III.7.</t>
  </si>
  <si>
    <t>B.III.8.</t>
  </si>
  <si>
    <t>B.IV.</t>
  </si>
  <si>
    <t>B.IV.1.</t>
  </si>
  <si>
    <t>B.IV.2.</t>
  </si>
  <si>
    <t>Pohledávky za společníky sdruženými ve společnosti</t>
  </si>
  <si>
    <t>Pohledávky z vydaných dluhopisů</t>
  </si>
  <si>
    <t>Jiné pohledávky</t>
  </si>
  <si>
    <t>Dohadné účty aktivní</t>
  </si>
  <si>
    <t>Opravná položka k pohledávkám</t>
  </si>
  <si>
    <t>Peněžní prostředky v pokladně</t>
  </si>
  <si>
    <t>Ceniny</t>
  </si>
  <si>
    <t>Peněžní prostředky na účtech</t>
  </si>
  <si>
    <t>Majetkové cenné papíry k obchodování</t>
  </si>
  <si>
    <t>Dluhové cenné papíry k obchodování</t>
  </si>
  <si>
    <t>Ostatní cenné papíry</t>
  </si>
  <si>
    <t>Peníze na cestě</t>
  </si>
  <si>
    <t>Příjmy příštích období</t>
  </si>
  <si>
    <t>(358)</t>
  </si>
  <si>
    <t>(373)</t>
  </si>
  <si>
    <t>(375)</t>
  </si>
  <si>
    <t>(378)</t>
  </si>
  <si>
    <t>(388)</t>
  </si>
  <si>
    <t>(391)</t>
  </si>
  <si>
    <t>(211)</t>
  </si>
  <si>
    <t>(213)</t>
  </si>
  <si>
    <t>(221)</t>
  </si>
  <si>
    <t>(251)</t>
  </si>
  <si>
    <t>(253)</t>
  </si>
  <si>
    <t>(256)</t>
  </si>
  <si>
    <t>(+/-261)</t>
  </si>
  <si>
    <t>(381)</t>
  </si>
  <si>
    <t>(385)</t>
  </si>
  <si>
    <t>B.III.9.</t>
  </si>
  <si>
    <t>B.III.10.</t>
  </si>
  <si>
    <t>B.III.11.</t>
  </si>
  <si>
    <t>B.III.12.</t>
  </si>
  <si>
    <t>B.III.13.</t>
  </si>
  <si>
    <t>B.III.14.</t>
  </si>
  <si>
    <t>B.III.15.</t>
  </si>
  <si>
    <t>B.III.16.</t>
  </si>
  <si>
    <t>B.III.17.</t>
  </si>
  <si>
    <t>B.III.18.</t>
  </si>
  <si>
    <t>B.III.19.</t>
  </si>
  <si>
    <t>B.III.20.</t>
  </si>
  <si>
    <t>B.III.21.</t>
  </si>
  <si>
    <t>B.III.22.</t>
  </si>
  <si>
    <t>B.III.23.</t>
  </si>
  <si>
    <t>Vlastní jmění</t>
  </si>
  <si>
    <t>Fondy</t>
  </si>
  <si>
    <t>Účet výsledku hospodaření</t>
  </si>
  <si>
    <t>Výsledek hospodaření ve schvalovacím řízení</t>
  </si>
  <si>
    <t>Nerozdělený zisk, neuhrazená ztráta minulých let</t>
  </si>
  <si>
    <t>Rezervy</t>
  </si>
  <si>
    <t>Dlouhodobé úvěry</t>
  </si>
  <si>
    <t>Vydané dluhopisy</t>
  </si>
  <si>
    <t>Závazky z pronájmu</t>
  </si>
  <si>
    <t>Přijaté dlouhodobé zálohy</t>
  </si>
  <si>
    <t>Ostatní dlouhodobé závazky</t>
  </si>
  <si>
    <t>Krátkodobé závazky celkem (ř. 105 až 127)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</si>
  <si>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</si>
  <si>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</si>
  <si>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</si>
  <si>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</si>
  <si>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</si>
  <si>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</si>
  <si>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Závazky k institucím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</si>
  <si>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</si>
  <si>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</si>
  <si>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</si>
  <si>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</si>
  <si>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Závazky z upsaných nesplacených cenných papírů a podílů</t>
  </si>
  <si>
    <t>Eskontní úvěry</t>
  </si>
  <si>
    <t>Vlastní dluhopisy</t>
  </si>
  <si>
    <t>Ostatní krátkodobé finanční výpomoci</t>
  </si>
  <si>
    <t>(901)</t>
  </si>
  <si>
    <t>(911)</t>
  </si>
  <si>
    <t>(921)</t>
  </si>
  <si>
    <t>(+/-963)</t>
  </si>
  <si>
    <t>(+/-931)</t>
  </si>
  <si>
    <t>(+/-932)</t>
  </si>
  <si>
    <t>(941)</t>
  </si>
  <si>
    <t>(953)</t>
  </si>
  <si>
    <t>(954)</t>
  </si>
  <si>
    <t>(955)</t>
  </si>
  <si>
    <t>(958)</t>
  </si>
  <si>
    <t>(389)</t>
  </si>
  <si>
    <t>(959)</t>
  </si>
  <si>
    <t>(321)</t>
  </si>
  <si>
    <t>(322)</t>
  </si>
  <si>
    <t>(324)</t>
  </si>
  <si>
    <t>(325)</t>
  </si>
  <si>
    <t>(331)</t>
  </si>
  <si>
    <t>(333)</t>
  </si>
  <si>
    <t>(367)</t>
  </si>
  <si>
    <t>(368)</t>
  </si>
  <si>
    <t>(379)</t>
  </si>
  <si>
    <t>(231)</t>
  </si>
  <si>
    <t>(232)</t>
  </si>
  <si>
    <t>(241)</t>
  </si>
  <si>
    <t>(255)</t>
  </si>
  <si>
    <t>(383)</t>
  </si>
  <si>
    <t>(384)</t>
  </si>
  <si>
    <t>Název položky</t>
  </si>
  <si>
    <t>činnost hospodářská</t>
  </si>
  <si>
    <t>1</t>
  </si>
  <si>
    <t>A.V.</t>
  </si>
  <si>
    <t>A.VI.</t>
  </si>
  <si>
    <t>A.VIII.</t>
  </si>
  <si>
    <t>A.VII.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</si>
  <si>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</si>
  <si>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</si>
  <si>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</si>
  <si>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</si>
  <si>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</si>
  <si>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</si>
  <si>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Aktivace dlouhodobého majetku</t>
  </si>
  <si>
    <t>Zákonné sociální náklady</t>
  </si>
  <si>
    <t>Ostatní sociální náklady</t>
  </si>
  <si>
    <t>Zákonné sociální pojištění</t>
  </si>
  <si>
    <t>Ostatní sociální pojištění</t>
  </si>
  <si>
    <t>Daně a poplatky</t>
  </si>
  <si>
    <t>Odpis nedobytné pohledávky</t>
  </si>
  <si>
    <t>Kursové ztráty</t>
  </si>
  <si>
    <t>Dary</t>
  </si>
  <si>
    <t>Manka a škody</t>
  </si>
  <si>
    <t>Jiné ostatní náklady</t>
  </si>
  <si>
    <t>Prodaný dlouhodobý majetek</t>
  </si>
  <si>
    <t>Prodané cenné papíry a podíly</t>
  </si>
  <si>
    <t>Prodaný materiál</t>
  </si>
  <si>
    <t>Poskytnuté členské příspěvky a příspěvky zúčtované mezi organizačními složkami</t>
  </si>
  <si>
    <t>NÁKLADY CELKEM</t>
  </si>
  <si>
    <t>(501-3)</t>
  </si>
  <si>
    <t>(504)</t>
  </si>
  <si>
    <t>(511)</t>
  </si>
  <si>
    <t>(512)</t>
  </si>
  <si>
    <t>(513)</t>
  </si>
  <si>
    <t>(518)</t>
  </si>
  <si>
    <t>(56x)</t>
  </si>
  <si>
    <t>(57x)</t>
  </si>
  <si>
    <t>(58x)</t>
  </si>
  <si>
    <t>(521)</t>
  </si>
  <si>
    <t>(524)</t>
  </si>
  <si>
    <t>(525)</t>
  </si>
  <si>
    <t>(527)</t>
  </si>
  <si>
    <t>(528)</t>
  </si>
  <si>
    <t>(53x)</t>
  </si>
  <si>
    <t>(541)</t>
  </si>
  <si>
    <t>(543)</t>
  </si>
  <si>
    <t>(544)</t>
  </si>
  <si>
    <t>(545)</t>
  </si>
  <si>
    <t>(546)</t>
  </si>
  <si>
    <t>(548)</t>
  </si>
  <si>
    <t>(549)</t>
  </si>
  <si>
    <t>(551)</t>
  </si>
  <si>
    <t>(552)</t>
  </si>
  <si>
    <t>(553)</t>
  </si>
  <si>
    <t>(554)</t>
  </si>
  <si>
    <t>(556-9)</t>
  </si>
  <si>
    <t>(59x)</t>
  </si>
  <si>
    <t>celkem</t>
  </si>
  <si>
    <t>40</t>
  </si>
  <si>
    <t>58</t>
  </si>
  <si>
    <t>B.V.</t>
  </si>
  <si>
    <t>VÝNOSY CELKEM</t>
  </si>
  <si>
    <t xml:space="preserve">D. </t>
  </si>
  <si>
    <t>Přijaté příspěvky zúčtované mezi organizačními složkami</t>
  </si>
  <si>
    <t>Přijaté příspěvky (dary)</t>
  </si>
  <si>
    <t>Přijaté členské příspěvky</t>
  </si>
  <si>
    <t>Platby za odepsané pohledávky</t>
  </si>
  <si>
    <t>Výnosové úroky</t>
  </si>
  <si>
    <t>Zúčtování fondů</t>
  </si>
  <si>
    <t>Jiné ostatní výnosy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</si>
  <si>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</si>
  <si>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</si>
  <si>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</si>
  <si>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</si>
  <si>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Výnosy z dlouhodobého finančního majetku</t>
  </si>
  <si>
    <t>Dospělá zvířata a jejich skupiny</t>
  </si>
  <si>
    <t>Podíly - ovládaná nebo ovládající osoba</t>
  </si>
  <si>
    <t>Jiná pasiva celkem (ř. 129 + 130)</t>
  </si>
  <si>
    <t>Provozní dotace</t>
  </si>
  <si>
    <t>(691)</t>
  </si>
  <si>
    <t>(681)</t>
  </si>
  <si>
    <t>(682)</t>
  </si>
  <si>
    <t>(684)</t>
  </si>
  <si>
    <t>(641-2)</t>
  </si>
  <si>
    <t>(643)</t>
  </si>
  <si>
    <t>(644)</t>
  </si>
  <si>
    <t>(645)</t>
  </si>
  <si>
    <t>(648)</t>
  </si>
  <si>
    <t>(649)</t>
  </si>
  <si>
    <t>(652)</t>
  </si>
  <si>
    <t>(653)</t>
  </si>
  <si>
    <t>(654)</t>
  </si>
  <si>
    <t>(655)</t>
  </si>
  <si>
    <t>(657)</t>
  </si>
  <si>
    <t>ROZVAHA (BILANCE)</t>
  </si>
  <si>
    <t>A K T I V A</t>
  </si>
  <si>
    <t>Dlouhodobý majetek celkem (ř. 02 + 10 + 21 - 28)</t>
  </si>
  <si>
    <t>Dlouhodobý nehmotný majetek ( ř. 03 až 09 )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</si>
  <si>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</si>
  <si>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</si>
  <si>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</si>
  <si>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</si>
  <si>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</si>
  <si>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</si>
  <si>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</si>
  <si>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Dlouhodobý hmotný majetek celkem ( ř. 11 až 20 )</t>
  </si>
  <si>
    <t>Pozemky</t>
  </si>
  <si>
    <t>Umělecká díla, předměty a sbírky</t>
  </si>
  <si>
    <t>Stavby</t>
  </si>
  <si>
    <t>Hmotné movité věci a jejich soubory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</si>
  <si>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</si>
  <si>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</si>
  <si>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</si>
  <si>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</si>
  <si>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</si>
  <si>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Dlouhodobý finanční majetek ( ř. 22 až 27 )</t>
  </si>
  <si>
    <t>Podíly - podstatný vliv</t>
  </si>
  <si>
    <t>Dluhové cenné papíry držené do splatnosti</t>
  </si>
  <si>
    <t>Zápůjčky organizačním složkám</t>
  </si>
  <si>
    <t>Ostatní dlouhodobé zápůjčky</t>
  </si>
  <si>
    <t xml:space="preserve">Ostatní dlouhodobý finanční majetek  </t>
  </si>
  <si>
    <t>Oprávky k dlouhodobému majetku celkem ( ř. 29 až 39 )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</si>
  <si>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</si>
  <si>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</si>
  <si>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</si>
  <si>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</si>
  <si>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</si>
  <si>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 stavbám</t>
  </si>
  <si>
    <t>Oprávky k samostatným hmotným movitým věcem a souborům hmotných movitých věcí</t>
  </si>
  <si>
    <t>Oprávky k pěstitelským celkům trvalých porostů</t>
  </si>
  <si>
    <t>Oprávky k základnímu stádu a tažným zvířatům</t>
  </si>
  <si>
    <t>Oprávky k drobnému dlouhodobému hmotnému majetku</t>
  </si>
  <si>
    <t>Oprávky k ostatnímu dlouhodobému hmotnému majetku</t>
  </si>
  <si>
    <t>Krátkodobý majetek celkem ( ř. 41 + 51 + 71 + 80 )</t>
  </si>
  <si>
    <t>Zásoby celkem ( ř. 42 až 50 )</t>
  </si>
  <si>
    <t>Materiál na skladě</t>
  </si>
  <si>
    <t>Materiál na cestě</t>
  </si>
  <si>
    <t>Nedokončená výroba</t>
  </si>
  <si>
    <t>Polotovary vlastní výroby</t>
  </si>
  <si>
    <t>Výrobky</t>
  </si>
  <si>
    <t>Mladá zvířata a jejich skupiny</t>
  </si>
  <si>
    <t>Zboží na skladě a v prodejnách</t>
  </si>
  <si>
    <t>Zboží na cestě</t>
  </si>
  <si>
    <t>Poskytnuté zálohy na zásoby</t>
  </si>
  <si>
    <t>( 314)</t>
  </si>
  <si>
    <t>Pohledávky celkem ( ř. 52 až 70 )</t>
  </si>
  <si>
    <t>Odběratelé</t>
  </si>
  <si>
    <t>Směnky k inkasu</t>
  </si>
  <si>
    <t>Pohledávky za eskontované cenné papíry</t>
  </si>
  <si>
    <t>Poskytnuté provozní zálohy</t>
  </si>
  <si>
    <t>Ostatní pohledávky</t>
  </si>
  <si>
    <t>Pohledávky za zaměstnanci</t>
  </si>
  <si>
    <t>Pohledávky za institucemi sociálního zabezpečení a veřejného zdravotního pojištění</t>
  </si>
  <si>
    <t>Nároky na dotace a ostatní zúčtování se státním rozpočtem</t>
  </si>
  <si>
    <t>Nároky na dotace a ostatní zúčtování s rozpočtem orgánů územních samostatných celků</t>
  </si>
  <si>
    <t>64</t>
  </si>
  <si>
    <t>65</t>
  </si>
  <si>
    <t>Pohledávky z pevných termínových operací a opcí</t>
  </si>
  <si>
    <t>Krátkodobý finanční majetek celkem ( ř. 72 až 79 )</t>
  </si>
  <si>
    <t>71</t>
  </si>
  <si>
    <t>Jiná aktiva celkem ( ř. 81 + 82 )</t>
  </si>
  <si>
    <t xml:space="preserve">Náklady příštích období </t>
  </si>
  <si>
    <t>AKTIVA CELKEM ( ř. 1 + 40 )</t>
  </si>
  <si>
    <t>997</t>
  </si>
  <si>
    <t>Obchodní firma nebo jiný název účetní jednotky</t>
  </si>
  <si>
    <t>Sídlo, bydliště nebo místo podnikání účetní jednotky</t>
  </si>
  <si>
    <t>Vlastní zdroje celkem ( ř. 85 + 89 )</t>
  </si>
  <si>
    <t>Jmění celkem ( ř. 86 až 88 )</t>
  </si>
  <si>
    <t>Oceňovací rozdíly z přecenění finančního majetku a závazků</t>
  </si>
  <si>
    <t>Výsledek hospodaření celkem ( ř. 90 až 92 )</t>
  </si>
  <si>
    <t>Cizí zdroje celkem ( ř. 94 + 96 + 104 + 128 )</t>
  </si>
  <si>
    <t>Rezervy celkem ( ř. 95 )</t>
  </si>
  <si>
    <t>Dlouhodobé závazky celkem ( ř. 97 až 103 )</t>
  </si>
  <si>
    <t xml:space="preserve">Dohadné účty pasivní </t>
  </si>
  <si>
    <t>Závazky ze vztahu ke státnímu rozpočtu</t>
  </si>
  <si>
    <t>Závazky ze vztahu k rozpočtům orgánů uzemních samostatných celků</t>
  </si>
  <si>
    <t>Závazky ke společníkům sdružených ve společnosti</t>
  </si>
  <si>
    <t>Závazky z pevných termínových operací a opcí</t>
  </si>
  <si>
    <t>Krátkodobé bankovní úvěry</t>
  </si>
  <si>
    <t>Vydané kratkodobé dluhopisy</t>
  </si>
  <si>
    <t xml:space="preserve">Výnosy příštích období </t>
  </si>
  <si>
    <t>PASIVA CELKEM (ř. 84 + 93)</t>
  </si>
  <si>
    <t>Kontrolní číslo (ř. 84 až 131)</t>
  </si>
  <si>
    <t>998</t>
  </si>
  <si>
    <t xml:space="preserve">P A S I V A </t>
  </si>
  <si>
    <t>-</t>
  </si>
  <si>
    <t xml:space="preserve"> činnost hlavní</t>
  </si>
  <si>
    <t>Náklady  (ř. 39)</t>
  </si>
  <si>
    <t>Spotřebované nákupy a nakupované služby celkem (ř. 3 až 8)</t>
  </si>
  <si>
    <t>A.I.1</t>
  </si>
  <si>
    <t>Spotřeba materiálu, energie a ostatních neskladovaných dodávek</t>
  </si>
  <si>
    <t>A.I.2</t>
  </si>
  <si>
    <t>A.I.3</t>
  </si>
  <si>
    <t>A.I.4</t>
  </si>
  <si>
    <t>A.I.5</t>
  </si>
  <si>
    <t>A.I.6</t>
  </si>
  <si>
    <t>Změna stavu zásob vlastní činnosti a aktivace materiálu, zboží, vnitrorganizačních služeb a dlouhodobého majetku (ř. 10 až 12)</t>
  </si>
  <si>
    <t>A.II.7</t>
  </si>
  <si>
    <t>A.II.8</t>
  </si>
  <si>
    <t>Aktivace materiálu, zboží a vnitrorganizačních služeb</t>
  </si>
  <si>
    <t>A.II.9</t>
  </si>
  <si>
    <t>Osobní náklady celkem  (ř. 14 až 18)</t>
  </si>
  <si>
    <t>A.III.10</t>
  </si>
  <si>
    <t>A.III.11</t>
  </si>
  <si>
    <t>A.III.12</t>
  </si>
  <si>
    <t>A.III.13</t>
  </si>
  <si>
    <t>A.III.14</t>
  </si>
  <si>
    <t>Daně a poplatky celkem  (ř. 20)</t>
  </si>
  <si>
    <t>A.IV.15</t>
  </si>
  <si>
    <t>Ostatní náklady celkem  (ř. 22 až 28)</t>
  </si>
  <si>
    <t>A.V.16</t>
  </si>
  <si>
    <t>Smluvní pokuty, úroky z prodlení a ostatní pokuty a penále</t>
  </si>
  <si>
    <t>A.V.17</t>
  </si>
  <si>
    <t>A.V.18</t>
  </si>
  <si>
    <t xml:space="preserve">Nákladové úroky </t>
  </si>
  <si>
    <t>A.V.19</t>
  </si>
  <si>
    <t>A.V.20</t>
  </si>
  <si>
    <t>A.V.21</t>
  </si>
  <si>
    <t>A.V.22</t>
  </si>
  <si>
    <t>Odpisy, prodaný majetek, tvorba a použití rezerv a opravných položek celkem (ř. 30 až 34)</t>
  </si>
  <si>
    <t>A.VI.23</t>
  </si>
  <si>
    <t>Odpisy dlouhodobého nehmotného a hmotného majetku</t>
  </si>
  <si>
    <t>A.VI.24</t>
  </si>
  <si>
    <t>A.VI.25</t>
  </si>
  <si>
    <t>A.VI.26</t>
  </si>
  <si>
    <t>A.VI.27</t>
  </si>
  <si>
    <t xml:space="preserve">Tvorba a použití rezerv a opravných položek </t>
  </si>
  <si>
    <t>Poskytnuté příspěvky celkem (ř. 36)</t>
  </si>
  <si>
    <t>A.VII.28</t>
  </si>
  <si>
    <t>Daň z příjmů celkem (ř. 48)</t>
  </si>
  <si>
    <t>A.VIII.29</t>
  </si>
  <si>
    <t>Výnosy (ř. 67)</t>
  </si>
  <si>
    <t>Provozní dotace (ř. 42)</t>
  </si>
  <si>
    <t>B.I.1</t>
  </si>
  <si>
    <t>Přijaté příspěvky celkem  (ř. 44 až 46)</t>
  </si>
  <si>
    <t>B.II.2</t>
  </si>
  <si>
    <t>B.II.3</t>
  </si>
  <si>
    <t>B.II.4</t>
  </si>
  <si>
    <t>Ostatní výnosy celkem (ř. 52 až 57)</t>
  </si>
  <si>
    <t>B.IV.5</t>
  </si>
  <si>
    <t>B.IV.6</t>
  </si>
  <si>
    <t>B.IV.7</t>
  </si>
  <si>
    <t>B.IV.8</t>
  </si>
  <si>
    <t>Kursovné zisky</t>
  </si>
  <si>
    <t>B.IV.9</t>
  </si>
  <si>
    <t>B.IV.10</t>
  </si>
  <si>
    <t>Tržby z prodeje majetku celkem (ř. 59 až 63)</t>
  </si>
  <si>
    <t>B.V.11</t>
  </si>
  <si>
    <t>B.V.12</t>
  </si>
  <si>
    <t>B.V.13</t>
  </si>
  <si>
    <t>B.V.14</t>
  </si>
  <si>
    <t>B.V.15</t>
  </si>
  <si>
    <t xml:space="preserve">C. </t>
  </si>
  <si>
    <t>VÝSLEDEK HOSPODAŘENÍ PŘED ZDANĚNÍM (ř. 39 - 64 + 38)</t>
  </si>
  <si>
    <t>(591)</t>
  </si>
  <si>
    <t>VÝSLEDEK HOSPODAŘENÍ PO ZDANĚNÍ (ř. 65 - 66)</t>
  </si>
  <si>
    <t>Kontrolní číslo (ř. 1 - 67)</t>
  </si>
  <si>
    <t>ke dni 31. prosince 2020</t>
  </si>
  <si>
    <t>Kontrolní číslo ( ř. 1 až 82 )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</si>
  <si>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</si>
  <si>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</si>
  <si>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</si>
  <si>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</si>
  <si>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</si>
  <si>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</si>
  <si>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</si>
  <si>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</si>
  <si>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</si>
  <si>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</si>
  <si>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</si>
  <si>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</si>
  <si>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</si>
  <si>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</si>
  <si>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</si>
  <si>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</si>
  <si>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</si>
  <si>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</si>
  <si>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</si>
  <si>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</si>
  <si>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</si>
  <si>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</si>
  <si>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</si>
  <si>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</si>
  <si>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</si>
  <si>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</si>
  <si>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</si>
  <si>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</si>
  <si>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</si>
  <si>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</si>
  <si>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</si>
  <si>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</si>
  <si>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</si>
  <si>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</si>
  <si>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</si>
  <si>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</si>
  <si>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</si>
  <si>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</si>
  <si>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</si>
  <si>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</si>
  <si>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</si>
  <si>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</si>
  <si>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</si>
  <si>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</si>
  <si>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</si>
  <si>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Tržby za vlastní výkony a za zboží</t>
  </si>
  <si>
    <t>kd dni 31. prosince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</si>
</sst>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 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12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2">
    <xf numFmtId="0" fontId="0" fillId="0" borderId="0" xfId="0"/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13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2" fillId="2" borderId="1" xfId="1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vertical="center"/>
    </xf>
    <xf numFmtId="3" fontId="6" fillId="3" borderId="25" xfId="1" applyNumberFormat="1" applyFont="1" applyFill="1" applyBorder="1" applyAlignment="1" applyProtection="1">
      <alignment vertical="center"/>
    </xf>
    <xf numFmtId="49" fontId="2" fillId="2" borderId="30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25" xfId="1" applyNumberFormat="1" applyFont="1" applyFill="1" applyBorder="1" applyAlignment="1" applyProtection="1">
      <alignment vertical="center"/>
      <protection locked="0"/>
    </xf>
    <xf numFmtId="49" fontId="12" fillId="2" borderId="23" xfId="1" applyNumberFormat="1" applyFont="1" applyFill="1" applyBorder="1" applyAlignment="1" applyProtection="1">
      <alignment horizontal="right" vertical="center"/>
    </xf>
    <xf numFmtId="49" fontId="12" fillId="2" borderId="31" xfId="1" applyNumberFormat="1" applyFont="1" applyFill="1" applyBorder="1" applyAlignment="1" applyProtection="1">
      <alignment horizontal="right" vertical="center"/>
    </xf>
    <xf numFmtId="3" fontId="2" fillId="2" borderId="30" xfId="1" applyNumberFormat="1" applyFont="1" applyFill="1" applyBorder="1" applyAlignment="1" applyProtection="1">
      <alignment vertical="center"/>
      <protection locked="0"/>
    </xf>
    <xf numFmtId="3" fontId="2" fillId="2" borderId="42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49" fontId="12" fillId="2" borderId="23" xfId="1" applyNumberFormat="1" applyFont="1" applyFill="1" applyBorder="1" applyAlignment="1" applyProtection="1">
      <alignment horizontal="right" vertical="center" wrapText="1"/>
    </xf>
    <xf numFmtId="49" fontId="12" fillId="2" borderId="31" xfId="1" applyNumberFormat="1" applyFont="1" applyFill="1" applyBorder="1" applyAlignment="1" applyProtection="1">
      <alignment horizontal="right" vertical="center" wrapText="1"/>
    </xf>
    <xf numFmtId="49" fontId="2" fillId="2" borderId="43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 wrapText="1"/>
    </xf>
    <xf numFmtId="0" fontId="12" fillId="2" borderId="36" xfId="1" applyFont="1" applyFill="1" applyBorder="1" applyAlignment="1" applyProtection="1">
      <alignment horizontal="left" vertical="center" indent="1"/>
    </xf>
    <xf numFmtId="3" fontId="6" fillId="3" borderId="32" xfId="1" applyNumberFormat="1" applyFont="1" applyFill="1" applyBorder="1" applyAlignment="1" applyProtection="1">
      <alignment vertical="center"/>
    </xf>
    <xf numFmtId="3" fontId="6" fillId="3" borderId="17" xfId="1" applyNumberFormat="1" applyFont="1" applyFill="1" applyBorder="1" applyAlignment="1" applyProtection="1">
      <alignment vertical="center"/>
    </xf>
    <xf numFmtId="49" fontId="2" fillId="2" borderId="29" xfId="1" applyNumberFormat="1" applyFont="1" applyFill="1" applyBorder="1" applyAlignment="1" applyProtection="1">
      <alignment horizontal="center" vertical="center"/>
    </xf>
    <xf numFmtId="0" fontId="12" fillId="2" borderId="22" xfId="1" applyFont="1" applyFill="1" applyBorder="1" applyAlignment="1" applyProtection="1">
      <alignment vertical="center"/>
    </xf>
    <xf numFmtId="0" fontId="12" fillId="2" borderId="22" xfId="1" applyFont="1" applyFill="1" applyBorder="1" applyAlignment="1" applyProtection="1">
      <alignment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12" fillId="2" borderId="44" xfId="1" applyFont="1" applyFill="1" applyBorder="1" applyAlignment="1" applyProtection="1">
      <alignment horizontal="left" vertical="center" indent="1"/>
    </xf>
    <xf numFmtId="0" fontId="12" fillId="2" borderId="36" xfId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</xf>
    <xf numFmtId="0" fontId="19" fillId="4" borderId="15" xfId="1" applyFont="1" applyFill="1" applyBorder="1" applyAlignment="1" applyProtection="1">
      <alignment wrapText="1"/>
    </xf>
    <xf numFmtId="0" fontId="6" fillId="4" borderId="15" xfId="1" applyFont="1" applyFill="1" applyBorder="1" applyAlignment="1" applyProtection="1"/>
    <xf numFmtId="0" fontId="0" fillId="4" borderId="0" xfId="0" applyFill="1" applyBorder="1" applyAlignment="1"/>
    <xf numFmtId="0" fontId="0" fillId="4" borderId="13" xfId="0" applyFill="1" applyBorder="1" applyAlignment="1"/>
    <xf numFmtId="3" fontId="6" fillId="3" borderId="30" xfId="1" applyNumberFormat="1" applyFont="1" applyFill="1" applyBorder="1" applyAlignment="1" applyProtection="1">
      <alignment vertical="center"/>
    </xf>
    <xf numFmtId="3" fontId="6" fillId="3" borderId="42" xfId="1" applyNumberFormat="1" applyFont="1" applyFill="1" applyBorder="1" applyAlignment="1" applyProtection="1">
      <alignment vertical="center"/>
    </xf>
    <xf numFmtId="0" fontId="12" fillId="0" borderId="48" xfId="1" applyFont="1" applyFill="1" applyBorder="1" applyAlignment="1" applyProtection="1">
      <alignment horizontal="center" wrapText="1"/>
    </xf>
    <xf numFmtId="0" fontId="12" fillId="0" borderId="45" xfId="1" applyFont="1" applyFill="1" applyBorder="1" applyAlignment="1" applyProtection="1">
      <alignment horizontal="center" wrapText="1"/>
    </xf>
    <xf numFmtId="0" fontId="12" fillId="0" borderId="49" xfId="1" applyFont="1" applyFill="1" applyBorder="1" applyAlignment="1" applyProtection="1">
      <alignment horizontal="center" wrapText="1"/>
    </xf>
    <xf numFmtId="3" fontId="2" fillId="4" borderId="32" xfId="1" applyNumberFormat="1" applyFont="1" applyFill="1" applyBorder="1" applyAlignment="1" applyProtection="1">
      <alignment vertical="center"/>
    </xf>
    <xf numFmtId="3" fontId="2" fillId="4" borderId="17" xfId="1" applyNumberFormat="1" applyFont="1" applyFill="1" applyBorder="1" applyAlignment="1" applyProtection="1">
      <alignment vertical="center"/>
    </xf>
    <xf numFmtId="3" fontId="6" fillId="4" borderId="1" xfId="1" applyNumberFormat="1" applyFont="1" applyFill="1" applyBorder="1" applyAlignment="1" applyProtection="1">
      <alignment vertical="center"/>
    </xf>
    <xf numFmtId="3" fontId="6" fillId="4" borderId="25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Alignment="1" applyProtection="1">
      <alignment vertical="center"/>
    </xf>
    <xf numFmtId="3" fontId="2" fillId="4" borderId="25" xfId="1" applyNumberFormat="1" applyFont="1" applyFill="1" applyBorder="1" applyAlignment="1" applyProtection="1">
      <alignment vertical="center"/>
    </xf>
    <xf numFmtId="3" fontId="6" fillId="4" borderId="29" xfId="1" applyNumberFormat="1" applyFont="1" applyFill="1" applyBorder="1" applyAlignment="1" applyProtection="1">
      <alignment vertical="center"/>
    </xf>
    <xf numFmtId="3" fontId="6" fillId="4" borderId="38" xfId="1" applyNumberFormat="1" applyFont="1" applyFill="1" applyBorder="1" applyAlignment="1" applyProtection="1">
      <alignment vertical="center"/>
    </xf>
    <xf numFmtId="0" fontId="12" fillId="2" borderId="40" xfId="1" applyFont="1" applyFill="1" applyBorder="1" applyAlignment="1" applyProtection="1">
      <alignment horizontal="left" vertical="center" indent="1"/>
    </xf>
    <xf numFmtId="49" fontId="2" fillId="2" borderId="19" xfId="1" applyNumberFormat="1" applyFont="1" applyFill="1" applyBorder="1" applyAlignment="1" applyProtection="1">
      <alignment horizontal="center" vertical="center"/>
    </xf>
    <xf numFmtId="3" fontId="6" fillId="3" borderId="19" xfId="1" applyNumberFormat="1" applyFont="1" applyFill="1" applyBorder="1" applyAlignment="1" applyProtection="1">
      <alignment vertical="center"/>
    </xf>
    <xf numFmtId="3" fontId="6" fillId="3" borderId="20" xfId="1" applyNumberFormat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horizontal="left" vertical="center" indent="1"/>
    </xf>
    <xf numFmtId="49" fontId="12" fillId="2" borderId="28" xfId="1" applyNumberFormat="1" applyFont="1" applyFill="1" applyBorder="1" applyAlignment="1" applyProtection="1">
      <alignment horizontal="right" vertical="center" wrapText="1"/>
    </xf>
    <xf numFmtId="49" fontId="2" fillId="2" borderId="18" xfId="1" applyNumberFormat="1" applyFont="1" applyFill="1" applyBorder="1" applyAlignment="1" applyProtection="1">
      <alignment horizontal="center" vertical="center"/>
    </xf>
    <xf numFmtId="3" fontId="2" fillId="2" borderId="29" xfId="1" applyNumberFormat="1" applyFont="1" applyFill="1" applyBorder="1" applyAlignment="1" applyProtection="1">
      <alignment vertical="center"/>
      <protection locked="0"/>
    </xf>
    <xf numFmtId="3" fontId="2" fillId="2" borderId="38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</xf>
    <xf numFmtId="3" fontId="2" fillId="2" borderId="32" xfId="1" applyNumberFormat="1" applyFont="1" applyFill="1" applyBorder="1" applyAlignment="1" applyProtection="1">
      <alignment horizontal="right" vertical="center"/>
    </xf>
    <xf numFmtId="3" fontId="2" fillId="2" borderId="25" xfId="1" applyNumberFormat="1" applyFont="1" applyFill="1" applyBorder="1" applyAlignment="1" applyProtection="1">
      <alignment horizontal="right" vertical="center"/>
      <protection locked="0"/>
    </xf>
    <xf numFmtId="0" fontId="12" fillId="2" borderId="7" xfId="1" applyFont="1" applyFill="1" applyBorder="1" applyAlignment="1" applyProtection="1">
      <alignment vertical="center"/>
    </xf>
    <xf numFmtId="0" fontId="12" fillId="2" borderId="7" xfId="1" applyFont="1" applyFill="1" applyBorder="1" applyAlignment="1" applyProtection="1">
      <alignment vertical="center" wrapText="1"/>
    </xf>
    <xf numFmtId="0" fontId="12" fillId="2" borderId="10" xfId="1" applyFont="1" applyFill="1" applyBorder="1" applyAlignment="1" applyProtection="1">
      <alignment vertical="center"/>
    </xf>
    <xf numFmtId="0" fontId="12" fillId="2" borderId="48" xfId="1" applyFont="1" applyFill="1" applyBorder="1" applyAlignment="1" applyProtection="1">
      <alignment horizontal="center" wrapText="1"/>
    </xf>
    <xf numFmtId="0" fontId="12" fillId="2" borderId="45" xfId="1" applyFont="1" applyFill="1" applyBorder="1" applyAlignment="1" applyProtection="1">
      <alignment horizontal="center" wrapText="1"/>
    </xf>
    <xf numFmtId="0" fontId="12" fillId="2" borderId="49" xfId="1" applyFont="1" applyFill="1" applyBorder="1" applyAlignment="1" applyProtection="1">
      <alignment horizontal="center" wrapText="1"/>
    </xf>
    <xf numFmtId="0" fontId="12" fillId="2" borderId="7" xfId="1" applyFont="1" applyFill="1" applyBorder="1" applyAlignment="1" applyProtection="1">
      <alignment horizontal="left" vertical="center" wrapText="1"/>
    </xf>
    <xf numFmtId="0" fontId="12" fillId="2" borderId="54" xfId="1" applyFont="1" applyFill="1" applyBorder="1" applyAlignment="1" applyProtection="1">
      <alignment horizontal="left" vertical="center" indent="1"/>
    </xf>
    <xf numFmtId="0" fontId="12" fillId="2" borderId="37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9" fontId="16" fillId="0" borderId="36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right" vertical="center"/>
    </xf>
    <xf numFmtId="3" fontId="6" fillId="3" borderId="25" xfId="1" applyNumberFormat="1" applyFont="1" applyFill="1" applyBorder="1" applyAlignment="1" applyProtection="1">
      <alignment horizontal="right" vertical="center"/>
    </xf>
    <xf numFmtId="49" fontId="12" fillId="2" borderId="23" xfId="1" applyNumberFormat="1" applyFont="1" applyFill="1" applyBorder="1" applyAlignment="1" applyProtection="1">
      <alignment horizontal="center" vertical="center"/>
    </xf>
    <xf numFmtId="3" fontId="2" fillId="2" borderId="25" xfId="1" applyNumberFormat="1" applyFont="1" applyFill="1" applyBorder="1" applyAlignment="1" applyProtection="1">
      <alignment vertical="center"/>
    </xf>
    <xf numFmtId="49" fontId="16" fillId="0" borderId="44" xfId="0" applyNumberFormat="1" applyFont="1" applyBorder="1" applyAlignment="1">
      <alignment horizontal="left" vertical="center" wrapText="1" indent="1"/>
    </xf>
    <xf numFmtId="49" fontId="12" fillId="2" borderId="31" xfId="1" applyNumberFormat="1" applyFont="1" applyFill="1" applyBorder="1" applyAlignment="1" applyProtection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3" fontId="2" fillId="2" borderId="43" xfId="1" applyNumberFormat="1" applyFont="1" applyFill="1" applyBorder="1" applyAlignment="1" applyProtection="1">
      <alignment vertical="center"/>
      <protection locked="0"/>
    </xf>
    <xf numFmtId="3" fontId="12" fillId="2" borderId="1" xfId="1" applyNumberFormat="1" applyFont="1" applyFill="1" applyBorder="1" applyAlignment="1" applyProtection="1">
      <alignment horizontal="center" vertical="center"/>
    </xf>
    <xf numFmtId="49" fontId="16" fillId="0" borderId="56" xfId="0" applyNumberFormat="1" applyFont="1" applyBorder="1" applyAlignment="1">
      <alignment horizontal="left" vertical="center" wrapText="1" indent="1"/>
    </xf>
    <xf numFmtId="0" fontId="16" fillId="0" borderId="57" xfId="0" applyFont="1" applyBorder="1" applyAlignment="1">
      <alignment horizontal="center" vertical="center" wrapText="1"/>
    </xf>
    <xf numFmtId="3" fontId="6" fillId="3" borderId="57" xfId="1" applyNumberFormat="1" applyFont="1" applyFill="1" applyBorder="1" applyAlignment="1" applyProtection="1">
      <alignment horizontal="right" vertical="center"/>
    </xf>
    <xf numFmtId="3" fontId="6" fillId="3" borderId="58" xfId="1" applyNumberFormat="1" applyFont="1" applyFill="1" applyBorder="1" applyAlignment="1" applyProtection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2" fillId="2" borderId="23" xfId="1" applyFont="1" applyFill="1" applyBorder="1" applyAlignment="1" applyProtection="1">
      <alignment horizontal="center" vertical="center"/>
    </xf>
    <xf numFmtId="49" fontId="16" fillId="0" borderId="21" xfId="0" applyNumberFormat="1" applyFont="1" applyBorder="1" applyAlignment="1">
      <alignment horizontal="left" vertical="center" wrapText="1" indent="1"/>
    </xf>
    <xf numFmtId="49" fontId="12" fillId="2" borderId="22" xfId="1" applyNumberFormat="1" applyFont="1" applyFill="1" applyBorder="1" applyAlignment="1" applyProtection="1">
      <alignment horizontal="center" vertical="center"/>
    </xf>
    <xf numFmtId="49" fontId="16" fillId="2" borderId="36" xfId="0" applyNumberFormat="1" applyFont="1" applyFill="1" applyBorder="1" applyAlignment="1">
      <alignment horizontal="left" vertical="center" wrapText="1" indent="1"/>
    </xf>
    <xf numFmtId="0" fontId="12" fillId="2" borderId="53" xfId="1" applyFont="1" applyFill="1" applyBorder="1" applyAlignment="1" applyProtection="1">
      <alignment horizontal="left" vertical="center"/>
    </xf>
    <xf numFmtId="0" fontId="12" fillId="2" borderId="29" xfId="1" applyFont="1" applyFill="1" applyBorder="1" applyAlignment="1" applyProtection="1">
      <alignment horizontal="center" vertical="center"/>
    </xf>
    <xf numFmtId="3" fontId="2" fillId="4" borderId="32" xfId="1" quotePrefix="1" applyNumberFormat="1" applyFont="1" applyFill="1" applyBorder="1" applyAlignment="1" applyProtection="1">
      <alignment horizontal="center" vertical="center"/>
    </xf>
    <xf numFmtId="3" fontId="2" fillId="4" borderId="25" xfId="1" quotePrefix="1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/>
    <xf numFmtId="0" fontId="0" fillId="4" borderId="0" xfId="0" applyFill="1" applyBorder="1" applyAlignment="1">
      <alignment vertical="top"/>
    </xf>
    <xf numFmtId="0" fontId="0" fillId="4" borderId="0" xfId="0" applyFill="1" applyBorder="1" applyAlignment="1" applyProtection="1">
      <alignment wrapText="1"/>
    </xf>
    <xf numFmtId="0" fontId="0" fillId="4" borderId="4" xfId="0" applyFill="1" applyBorder="1" applyAlignment="1">
      <alignment wrapText="1"/>
    </xf>
    <xf numFmtId="0" fontId="0" fillId="4" borderId="15" xfId="0" applyFill="1" applyBorder="1" applyAlignment="1" applyProtection="1">
      <alignment wrapText="1"/>
    </xf>
    <xf numFmtId="0" fontId="0" fillId="4" borderId="12" xfId="0" applyFill="1" applyBorder="1" applyAlignment="1" applyProtection="1"/>
    <xf numFmtId="0" fontId="0" fillId="4" borderId="14" xfId="0" applyFill="1" applyBorder="1" applyAlignment="1"/>
    <xf numFmtId="3" fontId="2" fillId="4" borderId="1" xfId="1" applyNumberFormat="1" applyFont="1" applyFill="1" applyBorder="1" applyAlignment="1" applyProtection="1">
      <alignment horizontal="right" vertical="center"/>
    </xf>
    <xf numFmtId="3" fontId="2" fillId="4" borderId="25" xfId="1" applyNumberFormat="1" applyFont="1" applyFill="1" applyBorder="1" applyAlignment="1" applyProtection="1">
      <alignment horizontal="right" vertical="center"/>
    </xf>
    <xf numFmtId="3" fontId="2" fillId="4" borderId="30" xfId="1" applyNumberFormat="1" applyFont="1" applyFill="1" applyBorder="1" applyAlignment="1" applyProtection="1">
      <alignment horizontal="right" vertical="center"/>
    </xf>
    <xf numFmtId="3" fontId="2" fillId="4" borderId="29" xfId="1" applyNumberFormat="1" applyFont="1" applyFill="1" applyBorder="1" applyAlignment="1" applyProtection="1">
      <alignment vertical="center"/>
    </xf>
    <xf numFmtId="3" fontId="2" fillId="4" borderId="38" xfId="1" applyNumberFormat="1" applyFont="1" applyFill="1" applyBorder="1" applyAlignment="1" applyProtection="1">
      <alignment vertical="center"/>
    </xf>
    <xf numFmtId="49" fontId="16" fillId="0" borderId="37" xfId="0" applyNumberFormat="1" applyFont="1" applyBorder="1" applyAlignment="1">
      <alignment horizontal="left" vertical="center" wrapText="1"/>
    </xf>
    <xf numFmtId="3" fontId="12" fillId="2" borderId="29" xfId="1" applyNumberFormat="1" applyFont="1" applyFill="1" applyBorder="1" applyAlignment="1" applyProtection="1">
      <alignment horizontal="center" vertical="center"/>
    </xf>
    <xf numFmtId="3" fontId="6" fillId="3" borderId="29" xfId="1" applyNumberFormat="1" applyFont="1" applyFill="1" applyBorder="1" applyAlignment="1" applyProtection="1">
      <alignment vertical="center"/>
    </xf>
    <xf numFmtId="3" fontId="6" fillId="3" borderId="38" xfId="1" applyNumberFormat="1" applyFont="1" applyFill="1" applyBorder="1" applyAlignment="1" applyProtection="1">
      <alignment vertical="center"/>
    </xf>
    <xf numFmtId="0" fontId="8" fillId="4" borderId="0" xfId="1" applyFont="1" applyFill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1" applyFont="1" applyFill="1" applyBorder="1" applyAlignment="1" applyProtection="1">
      <alignment horizontal="center"/>
      <protection locked="0"/>
    </xf>
    <xf numFmtId="0" fontId="9" fillId="4" borderId="4" xfId="1" applyFont="1" applyFill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center" vertical="top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</xf>
    <xf numFmtId="49" fontId="0" fillId="0" borderId="12" xfId="0" applyNumberFormat="1" applyFont="1" applyFill="1" applyBorder="1" applyAlignment="1" applyProtection="1">
      <alignment horizontal="center" wrapText="1"/>
    </xf>
    <xf numFmtId="49" fontId="0" fillId="0" borderId="14" xfId="0" applyNumberFormat="1" applyFont="1" applyFill="1" applyBorder="1" applyAlignment="1" applyProtection="1">
      <alignment horizontal="center" wrapText="1"/>
    </xf>
    <xf numFmtId="0" fontId="4" fillId="4" borderId="4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4" fillId="4" borderId="0" xfId="1" applyFont="1" applyFill="1" applyBorder="1" applyAlignment="1" applyProtection="1">
      <alignment horizontal="left" vertical="center" wrapText="1"/>
    </xf>
    <xf numFmtId="0" fontId="4" fillId="4" borderId="34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34" xfId="1" applyFont="1" applyFill="1" applyBorder="1" applyAlignment="1" applyProtection="1">
      <alignment horizontal="left"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2" fillId="2" borderId="27" xfId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2" fillId="2" borderId="22" xfId="1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12" fillId="2" borderId="22" xfId="1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7" fillId="2" borderId="22" xfId="1" applyFont="1" applyFill="1" applyBorder="1" applyAlignment="1" applyProtection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2" borderId="22" xfId="1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/>
    </xf>
    <xf numFmtId="0" fontId="0" fillId="0" borderId="35" xfId="0" applyNumberFormat="1" applyFill="1" applyBorder="1" applyAlignment="1" applyProtection="1">
      <alignment horizontal="left"/>
    </xf>
    <xf numFmtId="0" fontId="17" fillId="4" borderId="3" xfId="0" applyFont="1" applyFill="1" applyBorder="1" applyAlignment="1" applyProtection="1">
      <alignment vertical="center" wrapText="1"/>
    </xf>
    <xf numFmtId="0" fontId="17" fillId="4" borderId="4" xfId="0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vertical="center" wrapText="1"/>
    </xf>
    <xf numFmtId="0" fontId="4" fillId="4" borderId="15" xfId="1" applyFont="1" applyFill="1" applyBorder="1" applyAlignment="1" applyProtection="1"/>
    <xf numFmtId="0" fontId="4" fillId="4" borderId="0" xfId="1" applyFont="1" applyFill="1" applyBorder="1" applyAlignment="1" applyProtection="1"/>
    <xf numFmtId="0" fontId="19" fillId="4" borderId="15" xfId="1" applyFont="1" applyFill="1" applyBorder="1" applyAlignment="1" applyProtection="1">
      <alignment wrapText="1"/>
    </xf>
    <xf numFmtId="0" fontId="19" fillId="4" borderId="0" xfId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0" borderId="2" xfId="1" applyFont="1" applyFill="1" applyBorder="1" applyAlignment="1" applyProtection="1">
      <alignment horizontal="left"/>
    </xf>
    <xf numFmtId="0" fontId="0" fillId="0" borderId="35" xfId="0" applyFill="1" applyBorder="1" applyAlignment="1" applyProtection="1">
      <alignment horizontal="left"/>
    </xf>
    <xf numFmtId="0" fontId="6" fillId="4" borderId="41" xfId="1" applyFont="1" applyFill="1" applyBorder="1" applyAlignment="1" applyProtection="1">
      <alignment horizontal="right"/>
    </xf>
    <xf numFmtId="0" fontId="0" fillId="4" borderId="47" xfId="0" applyFill="1" applyBorder="1" applyAlignment="1" applyProtection="1"/>
    <xf numFmtId="0" fontId="10" fillId="4" borderId="12" xfId="1" applyFont="1" applyFill="1" applyBorder="1" applyAlignment="1" applyProtection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2" borderId="51" xfId="1" applyFont="1" applyFill="1" applyBorder="1" applyAlignment="1" applyProtection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2" fillId="2" borderId="7" xfId="1" applyFont="1" applyFill="1" applyBorder="1" applyAlignment="1" applyProtection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2" fillId="2" borderId="27" xfId="1" applyFont="1" applyFill="1" applyBorder="1" applyAlignment="1" applyProtection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4" borderId="50" xfId="0" applyFill="1" applyBorder="1" applyAlignment="1" applyProtection="1"/>
    <xf numFmtId="0" fontId="12" fillId="2" borderId="27" xfId="1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20" fillId="4" borderId="0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2" fillId="4" borderId="3" xfId="1" applyFont="1" applyFill="1" applyBorder="1" applyAlignment="1" applyProtection="1"/>
    <xf numFmtId="0" fontId="0" fillId="4" borderId="4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7" fillId="2" borderId="7" xfId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6" fillId="0" borderId="55" xfId="1" applyFont="1" applyFill="1" applyBorder="1" applyAlignment="1" applyProtection="1">
      <alignment horizontal="left"/>
    </xf>
    <xf numFmtId="0" fontId="6" fillId="0" borderId="59" xfId="1" applyFont="1" applyFill="1" applyBorder="1" applyAlignment="1" applyProtection="1">
      <alignment horizontal="left"/>
    </xf>
    <xf numFmtId="49" fontId="12" fillId="2" borderId="24" xfId="1" applyNumberFormat="1" applyFont="1" applyFill="1" applyBorder="1" applyAlignment="1" applyProtection="1">
      <alignment vertical="center"/>
    </xf>
    <xf numFmtId="49" fontId="0" fillId="0" borderId="22" xfId="0" applyNumberFormat="1" applyBorder="1" applyAlignment="1">
      <alignment vertical="center"/>
    </xf>
    <xf numFmtId="49" fontId="2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1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12" fillId="2" borderId="20" xfId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vertical="center" wrapText="1"/>
    </xf>
    <xf numFmtId="49" fontId="12" fillId="2" borderId="33" xfId="1" applyNumberFormat="1" applyFont="1" applyFill="1" applyBorder="1" applyAlignment="1" applyProtection="1">
      <alignment vertical="center"/>
    </xf>
    <xf numFmtId="49" fontId="0" fillId="0" borderId="10" xfId="0" applyNumberFormat="1" applyBorder="1" applyAlignment="1">
      <alignment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vertical="center" wrapText="1"/>
    </xf>
    <xf numFmtId="0" fontId="17" fillId="4" borderId="15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wrapText="1"/>
    </xf>
    <xf numFmtId="0" fontId="17" fillId="4" borderId="5" xfId="0" applyFont="1" applyFill="1" applyBorder="1" applyAlignment="1" applyProtection="1">
      <alignment horizontal="left" wrapText="1"/>
    </xf>
    <xf numFmtId="0" fontId="18" fillId="4" borderId="0" xfId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2" fillId="2" borderId="40" xfId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2" borderId="19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2" fillId="2" borderId="39" xfId="1" applyFont="1" applyFill="1" applyBorder="1" applyAlignment="1" applyProtection="1">
      <alignment horizontal="center" vertical="center" wrapText="1"/>
    </xf>
    <xf numFmtId="0" fontId="12" fillId="2" borderId="30" xfId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vertical="center" wrapText="1"/>
    </xf>
    <xf numFmtId="49" fontId="21" fillId="0" borderId="57" xfId="0" applyNumberFormat="1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2" fillId="2" borderId="24" xfId="1" applyFont="1" applyFill="1" applyBorder="1" applyAlignment="1" applyProtection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2" fillId="2" borderId="42" xfId="1" applyFont="1" applyFill="1" applyBorder="1" applyAlignment="1" applyProtection="1">
      <alignment horizontal="center" vertical="center" wrapText="1"/>
    </xf>
    <xf numFmtId="49" fontId="21" fillId="0" borderId="24" xfId="0" applyNumberFormat="1" applyFont="1" applyBorder="1" applyAlignment="1">
      <alignment vertical="center" wrapText="1"/>
    </xf>
    <xf numFmtId="0" fontId="12" fillId="2" borderId="24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/>
    </xf>
    <xf numFmtId="49" fontId="12" fillId="2" borderId="24" xfId="1" applyNumberFormat="1" applyFont="1" applyFill="1" applyBorder="1" applyAlignment="1" applyProtection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2" fillId="2" borderId="33" xfId="1" applyFont="1" applyFill="1" applyBorder="1" applyAlignment="1" applyProtection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24" xfId="0" applyFont="1" applyBorder="1" applyAlignment="1">
      <alignment vertical="center" wrapText="1"/>
    </xf>
    <xf numFmtId="49" fontId="12" fillId="2" borderId="24" xfId="1" applyNumberFormat="1" applyFont="1" applyFill="1" applyBorder="1" applyAlignment="1" applyProtection="1">
      <alignment horizontal="left" vertical="center" wrapText="1" shrinkToFit="1"/>
    </xf>
    <xf numFmtId="49" fontId="16" fillId="0" borderId="22" xfId="0" applyNumberFormat="1" applyFont="1" applyBorder="1" applyAlignment="1">
      <alignment horizontal="left" vertical="center" wrapText="1" shrinkToFit="1"/>
    </xf>
    <xf numFmtId="49" fontId="12" fillId="2" borderId="24" xfId="1" applyNumberFormat="1" applyFont="1" applyFill="1" applyBorder="1" applyAlignment="1" applyProtection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3399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workbookViewId="0">
      <selection sqref="A1:B4"/>
    </sheetView>
  </sheetViews>
  <sheetFormatPr defaultRowHeight="15"/>
  <cols>
    <col min="1" max="1" width="8.7109375" style="7" customWidth="1"/>
    <col min="2" max="2" width="14" style="6" customWidth="1"/>
    <col min="3" max="3" width="29.5703125" style="6" customWidth="1"/>
    <col min="4" max="4" width="9.42578125" style="6" customWidth="1"/>
    <col min="5" max="5" width="6.5703125" style="8" customWidth="1"/>
    <col min="6" max="7" width="16.28515625" style="6" customWidth="1"/>
    <col min="8" max="16384" width="9.140625" style="6"/>
  </cols>
  <sheetData>
    <row r="1" spans="1:7" ht="18" customHeight="1">
      <c r="A1" s="153" t="s">
        <v>9</v>
      </c>
      <c r="B1" s="154"/>
      <c r="C1" s="122" t="s">
        <v>341</v>
      </c>
      <c r="D1" s="122"/>
      <c r="E1" s="37"/>
      <c r="F1" s="132" t="s">
        <v>411</v>
      </c>
      <c r="G1" s="133"/>
    </row>
    <row r="2" spans="1:7" ht="15.75">
      <c r="A2" s="155"/>
      <c r="B2" s="156"/>
      <c r="C2" s="121" t="s">
        <v>504</v>
      </c>
      <c r="D2" s="121"/>
      <c r="E2" s="38"/>
      <c r="F2" s="134"/>
      <c r="G2" s="135"/>
    </row>
    <row r="3" spans="1:7">
      <c r="A3" s="155"/>
      <c r="B3" s="156"/>
      <c r="C3" s="123" t="s">
        <v>97</v>
      </c>
      <c r="D3" s="123"/>
      <c r="E3" s="39"/>
      <c r="F3" s="136"/>
      <c r="G3" s="137"/>
    </row>
    <row r="4" spans="1:7" ht="15.75" thickBot="1">
      <c r="A4" s="155"/>
      <c r="B4" s="156"/>
      <c r="C4" s="38"/>
      <c r="D4" s="38"/>
      <c r="E4" s="38"/>
      <c r="F4" s="136"/>
      <c r="G4" s="137"/>
    </row>
    <row r="5" spans="1:7" ht="24" customHeight="1">
      <c r="A5" s="157"/>
      <c r="B5" s="158"/>
      <c r="C5" s="124" t="s">
        <v>2</v>
      </c>
      <c r="D5" s="125"/>
      <c r="E5" s="38"/>
      <c r="F5" s="134" t="s">
        <v>412</v>
      </c>
      <c r="G5" s="135"/>
    </row>
    <row r="6" spans="1:7">
      <c r="A6" s="159"/>
      <c r="B6" s="160"/>
      <c r="C6" s="126"/>
      <c r="D6" s="127"/>
      <c r="E6" s="161"/>
      <c r="F6" s="162"/>
      <c r="G6" s="163"/>
    </row>
    <row r="7" spans="1:7">
      <c r="A7" s="159"/>
      <c r="B7" s="160"/>
      <c r="C7" s="128"/>
      <c r="D7" s="129"/>
      <c r="E7" s="161"/>
      <c r="F7" s="162"/>
      <c r="G7" s="163"/>
    </row>
    <row r="8" spans="1:7" ht="15.75" thickBot="1">
      <c r="A8" s="41"/>
      <c r="B8" s="42"/>
      <c r="C8" s="130"/>
      <c r="D8" s="131"/>
      <c r="E8" s="42"/>
      <c r="F8" s="151"/>
      <c r="G8" s="152"/>
    </row>
    <row r="9" spans="1:7" ht="15.75" thickBot="1">
      <c r="A9" s="41"/>
      <c r="B9" s="42"/>
      <c r="C9" s="42"/>
      <c r="D9" s="42"/>
      <c r="E9" s="43"/>
      <c r="F9" s="164"/>
      <c r="G9" s="165"/>
    </row>
    <row r="10" spans="1:7" ht="37.5" thickBot="1">
      <c r="A10" s="166" t="s">
        <v>342</v>
      </c>
      <c r="B10" s="167"/>
      <c r="C10" s="167"/>
      <c r="D10" s="168"/>
      <c r="E10" s="46" t="s">
        <v>12</v>
      </c>
      <c r="F10" s="47" t="s">
        <v>11</v>
      </c>
      <c r="G10" s="48" t="s">
        <v>10</v>
      </c>
    </row>
    <row r="11" spans="1:7">
      <c r="A11" s="57" t="s">
        <v>3</v>
      </c>
      <c r="B11" s="169" t="s">
        <v>343</v>
      </c>
      <c r="C11" s="170"/>
      <c r="D11" s="171"/>
      <c r="E11" s="58" t="s">
        <v>249</v>
      </c>
      <c r="F11" s="59">
        <f>F12+F20+F31-F38+'R2'!F3</f>
        <v>0</v>
      </c>
      <c r="G11" s="60">
        <f>G12+G20+G31-G38+'R2'!G3</f>
        <v>0</v>
      </c>
    </row>
    <row r="12" spans="1:7">
      <c r="A12" s="27" t="s">
        <v>13</v>
      </c>
      <c r="B12" s="146" t="s">
        <v>344</v>
      </c>
      <c r="C12" s="147"/>
      <c r="D12" s="148"/>
      <c r="E12" s="12">
        <v>2</v>
      </c>
      <c r="F12" s="49">
        <f>SUM(F13:F19)</f>
        <v>0</v>
      </c>
      <c r="G12" s="50">
        <f>SUM(G13:G19)</f>
        <v>0</v>
      </c>
    </row>
    <row r="13" spans="1:7">
      <c r="A13" s="34" t="s">
        <v>14</v>
      </c>
      <c r="B13" s="172" t="s">
        <v>345</v>
      </c>
      <c r="C13" s="173"/>
      <c r="D13" s="13" t="s">
        <v>75</v>
      </c>
      <c r="E13" s="12">
        <v>3</v>
      </c>
      <c r="F13" s="14">
        <v>0</v>
      </c>
      <c r="G13" s="15">
        <v>0</v>
      </c>
    </row>
    <row r="14" spans="1:7">
      <c r="A14" s="34" t="s">
        <v>15</v>
      </c>
      <c r="B14" s="144" t="s">
        <v>346</v>
      </c>
      <c r="C14" s="145"/>
      <c r="D14" s="16" t="s">
        <v>76</v>
      </c>
      <c r="E14" s="12">
        <v>4</v>
      </c>
      <c r="F14" s="14">
        <v>0</v>
      </c>
      <c r="G14" s="15">
        <v>0</v>
      </c>
    </row>
    <row r="15" spans="1:7">
      <c r="A15" s="34" t="s">
        <v>16</v>
      </c>
      <c r="B15" s="144" t="s">
        <v>347</v>
      </c>
      <c r="C15" s="145"/>
      <c r="D15" s="16" t="s">
        <v>77</v>
      </c>
      <c r="E15" s="12">
        <v>5</v>
      </c>
      <c r="F15" s="14">
        <v>0</v>
      </c>
      <c r="G15" s="15">
        <v>0</v>
      </c>
    </row>
    <row r="16" spans="1:7">
      <c r="A16" s="34" t="s">
        <v>17</v>
      </c>
      <c r="B16" s="144" t="s">
        <v>348</v>
      </c>
      <c r="C16" s="145"/>
      <c r="D16" s="16" t="s">
        <v>78</v>
      </c>
      <c r="E16" s="12">
        <v>6</v>
      </c>
      <c r="F16" s="14">
        <v>0</v>
      </c>
      <c r="G16" s="15">
        <v>0</v>
      </c>
    </row>
    <row r="17" spans="1:7">
      <c r="A17" s="34" t="s">
        <v>18</v>
      </c>
      <c r="B17" s="144" t="s">
        <v>349</v>
      </c>
      <c r="C17" s="145"/>
      <c r="D17" s="16" t="s">
        <v>79</v>
      </c>
      <c r="E17" s="12">
        <v>7</v>
      </c>
      <c r="F17" s="14">
        <v>0</v>
      </c>
      <c r="G17" s="15">
        <v>0</v>
      </c>
    </row>
    <row r="18" spans="1:7">
      <c r="A18" s="34" t="s">
        <v>19</v>
      </c>
      <c r="B18" s="144" t="s">
        <v>350</v>
      </c>
      <c r="C18" s="145"/>
      <c r="D18" s="16" t="s">
        <v>80</v>
      </c>
      <c r="E18" s="12">
        <v>8</v>
      </c>
      <c r="F18" s="14">
        <v>0</v>
      </c>
      <c r="G18" s="15">
        <v>0</v>
      </c>
    </row>
    <row r="19" spans="1:7">
      <c r="A19" s="34" t="s">
        <v>20</v>
      </c>
      <c r="B19" s="144" t="s">
        <v>351</v>
      </c>
      <c r="C19" s="145"/>
      <c r="D19" s="17" t="s">
        <v>98</v>
      </c>
      <c r="E19" s="12">
        <v>9</v>
      </c>
      <c r="F19" s="14">
        <v>0</v>
      </c>
      <c r="G19" s="15">
        <v>0</v>
      </c>
    </row>
    <row r="20" spans="1:7">
      <c r="A20" s="27" t="s">
        <v>21</v>
      </c>
      <c r="B20" s="146" t="s">
        <v>352</v>
      </c>
      <c r="C20" s="147"/>
      <c r="D20" s="148"/>
      <c r="E20" s="12">
        <v>10</v>
      </c>
      <c r="F20" s="49">
        <f>SUM(F21:F30)</f>
        <v>0</v>
      </c>
      <c r="G20" s="50">
        <f>SUM(G21:G30)</f>
        <v>0</v>
      </c>
    </row>
    <row r="21" spans="1:7">
      <c r="A21" s="34" t="s">
        <v>23</v>
      </c>
      <c r="B21" s="144" t="s">
        <v>353</v>
      </c>
      <c r="C21" s="145"/>
      <c r="D21" s="13" t="s">
        <v>81</v>
      </c>
      <c r="E21" s="12">
        <v>11</v>
      </c>
      <c r="F21" s="14">
        <v>0</v>
      </c>
      <c r="G21" s="15">
        <v>0</v>
      </c>
    </row>
    <row r="22" spans="1:7">
      <c r="A22" s="34" t="s">
        <v>22</v>
      </c>
      <c r="B22" s="144" t="s">
        <v>354</v>
      </c>
      <c r="C22" s="145"/>
      <c r="D22" s="13" t="s">
        <v>82</v>
      </c>
      <c r="E22" s="12">
        <v>12</v>
      </c>
      <c r="F22" s="18">
        <v>0</v>
      </c>
      <c r="G22" s="19">
        <v>0</v>
      </c>
    </row>
    <row r="23" spans="1:7">
      <c r="A23" s="34" t="s">
        <v>24</v>
      </c>
      <c r="B23" s="144" t="s">
        <v>355</v>
      </c>
      <c r="C23" s="145"/>
      <c r="D23" s="16" t="s">
        <v>83</v>
      </c>
      <c r="E23" s="12">
        <v>13</v>
      </c>
      <c r="F23" s="14">
        <v>0</v>
      </c>
      <c r="G23" s="15">
        <v>0</v>
      </c>
    </row>
    <row r="24" spans="1:7" ht="15" customHeight="1">
      <c r="A24" s="34" t="s">
        <v>25</v>
      </c>
      <c r="B24" s="142" t="s">
        <v>356</v>
      </c>
      <c r="C24" s="143"/>
      <c r="D24" s="16" t="s">
        <v>84</v>
      </c>
      <c r="E24" s="12">
        <v>14</v>
      </c>
      <c r="F24" s="14">
        <v>0</v>
      </c>
      <c r="G24" s="15">
        <v>0</v>
      </c>
    </row>
    <row r="25" spans="1:7">
      <c r="A25" s="34" t="s">
        <v>26</v>
      </c>
      <c r="B25" s="144" t="s">
        <v>357</v>
      </c>
      <c r="C25" s="145"/>
      <c r="D25" s="16" t="s">
        <v>85</v>
      </c>
      <c r="E25" s="12">
        <v>15</v>
      </c>
      <c r="F25" s="20">
        <v>0</v>
      </c>
      <c r="G25" s="21">
        <v>0</v>
      </c>
    </row>
    <row r="26" spans="1:7">
      <c r="A26" s="34" t="s">
        <v>27</v>
      </c>
      <c r="B26" s="144" t="s">
        <v>322</v>
      </c>
      <c r="C26" s="145"/>
      <c r="D26" s="16" t="s">
        <v>86</v>
      </c>
      <c r="E26" s="12">
        <v>16</v>
      </c>
      <c r="F26" s="14">
        <v>0</v>
      </c>
      <c r="G26" s="15">
        <v>0</v>
      </c>
    </row>
    <row r="27" spans="1:7">
      <c r="A27" s="34" t="s">
        <v>28</v>
      </c>
      <c r="B27" s="144" t="s">
        <v>358</v>
      </c>
      <c r="C27" s="145"/>
      <c r="D27" s="16" t="s">
        <v>87</v>
      </c>
      <c r="E27" s="12">
        <v>17</v>
      </c>
      <c r="F27" s="14">
        <v>0</v>
      </c>
      <c r="G27" s="15">
        <v>0</v>
      </c>
    </row>
    <row r="28" spans="1:7">
      <c r="A28" s="34" t="s">
        <v>29</v>
      </c>
      <c r="B28" s="144" t="s">
        <v>359</v>
      </c>
      <c r="C28" s="145"/>
      <c r="D28" s="16" t="s">
        <v>88</v>
      </c>
      <c r="E28" s="12">
        <v>18</v>
      </c>
      <c r="F28" s="14">
        <v>0</v>
      </c>
      <c r="G28" s="15">
        <v>0</v>
      </c>
    </row>
    <row r="29" spans="1:7">
      <c r="A29" s="34" t="s">
        <v>30</v>
      </c>
      <c r="B29" s="144" t="s">
        <v>360</v>
      </c>
      <c r="C29" s="145"/>
      <c r="D29" s="16" t="s">
        <v>89</v>
      </c>
      <c r="E29" s="12">
        <v>19</v>
      </c>
      <c r="F29" s="14">
        <v>0</v>
      </c>
      <c r="G29" s="15">
        <v>0</v>
      </c>
    </row>
    <row r="30" spans="1:7">
      <c r="A30" s="34" t="s">
        <v>31</v>
      </c>
      <c r="B30" s="144" t="s">
        <v>361</v>
      </c>
      <c r="C30" s="145"/>
      <c r="D30" s="17" t="s">
        <v>90</v>
      </c>
      <c r="E30" s="12">
        <v>20</v>
      </c>
      <c r="F30" s="14">
        <v>0</v>
      </c>
      <c r="G30" s="15">
        <v>0</v>
      </c>
    </row>
    <row r="31" spans="1:7">
      <c r="A31" s="27" t="s">
        <v>32</v>
      </c>
      <c r="B31" s="146" t="s">
        <v>362</v>
      </c>
      <c r="C31" s="147"/>
      <c r="D31" s="148"/>
      <c r="E31" s="12">
        <v>21</v>
      </c>
      <c r="F31" s="49">
        <f>SUM(F32:F37)</f>
        <v>0</v>
      </c>
      <c r="G31" s="50">
        <f>SUM(G32:G37)</f>
        <v>0</v>
      </c>
    </row>
    <row r="32" spans="1:7">
      <c r="A32" s="34" t="s">
        <v>33</v>
      </c>
      <c r="B32" s="144" t="s">
        <v>323</v>
      </c>
      <c r="C32" s="145"/>
      <c r="D32" s="13" t="s">
        <v>91</v>
      </c>
      <c r="E32" s="12">
        <v>22</v>
      </c>
      <c r="F32" s="14">
        <v>0</v>
      </c>
      <c r="G32" s="15">
        <v>0</v>
      </c>
    </row>
    <row r="33" spans="1:7">
      <c r="A33" s="34" t="s">
        <v>34</v>
      </c>
      <c r="B33" s="144" t="s">
        <v>363</v>
      </c>
      <c r="C33" s="145"/>
      <c r="D33" s="13" t="s">
        <v>92</v>
      </c>
      <c r="E33" s="12">
        <v>23</v>
      </c>
      <c r="F33" s="14">
        <v>0</v>
      </c>
      <c r="G33" s="15">
        <v>0</v>
      </c>
    </row>
    <row r="34" spans="1:7">
      <c r="A34" s="34" t="s">
        <v>35</v>
      </c>
      <c r="B34" s="144" t="s">
        <v>364</v>
      </c>
      <c r="C34" s="145"/>
      <c r="D34" s="13" t="s">
        <v>93</v>
      </c>
      <c r="E34" s="12">
        <v>24</v>
      </c>
      <c r="F34" s="14">
        <v>0</v>
      </c>
      <c r="G34" s="15">
        <v>0</v>
      </c>
    </row>
    <row r="35" spans="1:7">
      <c r="A35" s="34" t="s">
        <v>36</v>
      </c>
      <c r="B35" s="144" t="s">
        <v>365</v>
      </c>
      <c r="C35" s="145"/>
      <c r="D35" s="13" t="s">
        <v>94</v>
      </c>
      <c r="E35" s="12">
        <v>25</v>
      </c>
      <c r="F35" s="14">
        <v>0</v>
      </c>
      <c r="G35" s="15">
        <v>0</v>
      </c>
    </row>
    <row r="36" spans="1:7">
      <c r="A36" s="34" t="s">
        <v>37</v>
      </c>
      <c r="B36" s="144" t="s">
        <v>366</v>
      </c>
      <c r="C36" s="145"/>
      <c r="D36" s="13" t="s">
        <v>95</v>
      </c>
      <c r="E36" s="12">
        <v>26</v>
      </c>
      <c r="F36" s="14">
        <v>0</v>
      </c>
      <c r="G36" s="15">
        <v>0</v>
      </c>
    </row>
    <row r="37" spans="1:7">
      <c r="A37" s="34" t="s">
        <v>38</v>
      </c>
      <c r="B37" s="144" t="s">
        <v>367</v>
      </c>
      <c r="C37" s="145"/>
      <c r="D37" s="13" t="s">
        <v>96</v>
      </c>
      <c r="E37" s="12" t="s">
        <v>8</v>
      </c>
      <c r="F37" s="14">
        <v>0</v>
      </c>
      <c r="G37" s="15">
        <v>0</v>
      </c>
    </row>
    <row r="38" spans="1:7" ht="15" customHeight="1">
      <c r="A38" s="27" t="s">
        <v>39</v>
      </c>
      <c r="B38" s="149" t="s">
        <v>368</v>
      </c>
      <c r="C38" s="143"/>
      <c r="D38" s="150"/>
      <c r="E38" s="22">
        <v>28</v>
      </c>
      <c r="F38" s="51">
        <f>+SUM(F39:F49)</f>
        <v>0</v>
      </c>
      <c r="G38" s="52">
        <f>+SUM(G39:G49)</f>
        <v>0</v>
      </c>
    </row>
    <row r="39" spans="1:7" ht="15" customHeight="1">
      <c r="A39" s="34" t="s">
        <v>40</v>
      </c>
      <c r="B39" s="138" t="s">
        <v>369</v>
      </c>
      <c r="C39" s="139"/>
      <c r="D39" s="23" t="s">
        <v>99</v>
      </c>
      <c r="E39" s="22">
        <v>29</v>
      </c>
      <c r="F39" s="14">
        <v>0</v>
      </c>
      <c r="G39" s="15">
        <v>0</v>
      </c>
    </row>
    <row r="40" spans="1:7" ht="15" customHeight="1">
      <c r="A40" s="34" t="s">
        <v>41</v>
      </c>
      <c r="B40" s="138" t="s">
        <v>370</v>
      </c>
      <c r="C40" s="139"/>
      <c r="D40" s="23" t="s">
        <v>100</v>
      </c>
      <c r="E40" s="12">
        <v>30</v>
      </c>
      <c r="F40" s="14">
        <v>0</v>
      </c>
      <c r="G40" s="15">
        <v>0</v>
      </c>
    </row>
    <row r="41" spans="1:7" ht="15" customHeight="1">
      <c r="A41" s="34" t="s">
        <v>42</v>
      </c>
      <c r="B41" s="138" t="s">
        <v>371</v>
      </c>
      <c r="C41" s="139"/>
      <c r="D41" s="23" t="s">
        <v>101</v>
      </c>
      <c r="E41" s="12">
        <f>1+E40</f>
        <v>31</v>
      </c>
      <c r="F41" s="14">
        <v>0</v>
      </c>
      <c r="G41" s="15">
        <v>0</v>
      </c>
    </row>
    <row r="42" spans="1:7" ht="24" customHeight="1">
      <c r="A42" s="34" t="s">
        <v>43</v>
      </c>
      <c r="B42" s="138" t="s">
        <v>372</v>
      </c>
      <c r="C42" s="139"/>
      <c r="D42" s="23" t="s">
        <v>102</v>
      </c>
      <c r="E42" s="12">
        <f>1+E41</f>
        <v>32</v>
      </c>
      <c r="F42" s="14">
        <v>0</v>
      </c>
      <c r="G42" s="15">
        <v>0</v>
      </c>
    </row>
    <row r="43" spans="1:7" ht="24" customHeight="1">
      <c r="A43" s="34" t="s">
        <v>44</v>
      </c>
      <c r="B43" s="138" t="s">
        <v>373</v>
      </c>
      <c r="C43" s="139"/>
      <c r="D43" s="23" t="s">
        <v>103</v>
      </c>
      <c r="E43" s="12">
        <f>1+E42</f>
        <v>33</v>
      </c>
      <c r="F43" s="14">
        <v>0</v>
      </c>
      <c r="G43" s="15">
        <v>0</v>
      </c>
    </row>
    <row r="44" spans="1:7" ht="15" customHeight="1">
      <c r="A44" s="34" t="s">
        <v>45</v>
      </c>
      <c r="B44" s="138" t="s">
        <v>374</v>
      </c>
      <c r="C44" s="139"/>
      <c r="D44" s="23" t="s">
        <v>104</v>
      </c>
      <c r="E44" s="12">
        <v>34</v>
      </c>
      <c r="F44" s="14">
        <v>0</v>
      </c>
      <c r="G44" s="15">
        <v>0</v>
      </c>
    </row>
    <row r="45" spans="1:7" ht="24" customHeight="1">
      <c r="A45" s="34" t="s">
        <v>46</v>
      </c>
      <c r="B45" s="138" t="s">
        <v>375</v>
      </c>
      <c r="C45" s="139"/>
      <c r="D45" s="23" t="s">
        <v>105</v>
      </c>
      <c r="E45" s="12">
        <v>35</v>
      </c>
      <c r="F45" s="14">
        <v>0</v>
      </c>
      <c r="G45" s="15">
        <v>0</v>
      </c>
    </row>
    <row r="46" spans="1:7" ht="15" customHeight="1">
      <c r="A46" s="34" t="s">
        <v>47</v>
      </c>
      <c r="B46" s="138" t="s">
        <v>376</v>
      </c>
      <c r="C46" s="139"/>
      <c r="D46" s="23" t="s">
        <v>106</v>
      </c>
      <c r="E46" s="12">
        <v>36</v>
      </c>
      <c r="F46" s="14">
        <v>0</v>
      </c>
      <c r="G46" s="15">
        <v>0</v>
      </c>
    </row>
    <row r="47" spans="1:7" ht="15" customHeight="1">
      <c r="A47" s="34" t="s">
        <v>48</v>
      </c>
      <c r="B47" s="138" t="s">
        <v>377</v>
      </c>
      <c r="C47" s="139"/>
      <c r="D47" s="23" t="s">
        <v>107</v>
      </c>
      <c r="E47" s="12">
        <v>37</v>
      </c>
      <c r="F47" s="14">
        <v>0</v>
      </c>
      <c r="G47" s="15">
        <v>0</v>
      </c>
    </row>
    <row r="48" spans="1:7" ht="24" customHeight="1">
      <c r="A48" s="34" t="s">
        <v>49</v>
      </c>
      <c r="B48" s="138" t="s">
        <v>378</v>
      </c>
      <c r="C48" s="139"/>
      <c r="D48" s="23" t="s">
        <v>108</v>
      </c>
      <c r="E48" s="12">
        <v>38</v>
      </c>
      <c r="F48" s="14">
        <v>0</v>
      </c>
      <c r="G48" s="15">
        <v>0</v>
      </c>
    </row>
    <row r="49" spans="1:7" ht="24" customHeight="1" thickBot="1">
      <c r="A49" s="61" t="s">
        <v>50</v>
      </c>
      <c r="B49" s="140" t="s">
        <v>379</v>
      </c>
      <c r="C49" s="141"/>
      <c r="D49" s="62" t="s">
        <v>109</v>
      </c>
      <c r="E49" s="63">
        <v>39</v>
      </c>
      <c r="F49" s="64">
        <v>0</v>
      </c>
      <c r="G49" s="65">
        <v>0</v>
      </c>
    </row>
    <row r="50" spans="1:7">
      <c r="A50" s="119">
        <v>1</v>
      </c>
      <c r="B50" s="120"/>
      <c r="C50" s="120"/>
      <c r="D50" s="120"/>
      <c r="E50" s="120"/>
      <c r="F50" s="120"/>
      <c r="G50" s="120"/>
    </row>
  </sheetData>
  <mergeCells count="57">
    <mergeCell ref="B20:D20"/>
    <mergeCell ref="B21:C21"/>
    <mergeCell ref="B22:C22"/>
    <mergeCell ref="B23:C23"/>
    <mergeCell ref="B14:C14"/>
    <mergeCell ref="B15:C15"/>
    <mergeCell ref="B16:C16"/>
    <mergeCell ref="B17:C17"/>
    <mergeCell ref="B19:C19"/>
    <mergeCell ref="B29:C29"/>
    <mergeCell ref="B38:D38"/>
    <mergeCell ref="F8:G8"/>
    <mergeCell ref="A1:B4"/>
    <mergeCell ref="A5:B5"/>
    <mergeCell ref="A6:B7"/>
    <mergeCell ref="E6:E7"/>
    <mergeCell ref="F6:G6"/>
    <mergeCell ref="F7:G7"/>
    <mergeCell ref="B27:C27"/>
    <mergeCell ref="F9:G9"/>
    <mergeCell ref="A10:D10"/>
    <mergeCell ref="B11:D11"/>
    <mergeCell ref="B12:D12"/>
    <mergeCell ref="B18:C18"/>
    <mergeCell ref="B13:C13"/>
    <mergeCell ref="B24:C24"/>
    <mergeCell ref="B25:C25"/>
    <mergeCell ref="B26:C26"/>
    <mergeCell ref="B44:C44"/>
    <mergeCell ref="B45:C45"/>
    <mergeCell ref="B40:C40"/>
    <mergeCell ref="B30:C30"/>
    <mergeCell ref="B31:D31"/>
    <mergeCell ref="B32:C32"/>
    <mergeCell ref="B33:C33"/>
    <mergeCell ref="B34:C34"/>
    <mergeCell ref="B35:C35"/>
    <mergeCell ref="B36:C36"/>
    <mergeCell ref="B37:C37"/>
    <mergeCell ref="B39:C39"/>
    <mergeCell ref="B28:C28"/>
    <mergeCell ref="A50:G50"/>
    <mergeCell ref="C2:D2"/>
    <mergeCell ref="C1:D1"/>
    <mergeCell ref="C3:D3"/>
    <mergeCell ref="C5:D6"/>
    <mergeCell ref="C7:D8"/>
    <mergeCell ref="F1:G2"/>
    <mergeCell ref="F5:G5"/>
    <mergeCell ref="F3:G4"/>
    <mergeCell ref="B46:C46"/>
    <mergeCell ref="B47:C47"/>
    <mergeCell ref="B48:C48"/>
    <mergeCell ref="B49:C49"/>
    <mergeCell ref="B41:C41"/>
    <mergeCell ref="B42:C42"/>
    <mergeCell ref="B43:C43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8.7109375" style="1" customWidth="1"/>
    <col min="2" max="2" width="14" customWidth="1"/>
    <col min="3" max="3" width="29.5703125" style="2" customWidth="1"/>
    <col min="4" max="4" width="9.42578125" customWidth="1"/>
    <col min="5" max="5" width="6.5703125" customWidth="1"/>
    <col min="6" max="7" width="16.28515625" customWidth="1"/>
  </cols>
  <sheetData>
    <row r="1" spans="1:7" ht="15.75" thickBot="1">
      <c r="A1" s="41"/>
      <c r="B1" s="42"/>
      <c r="C1" s="42"/>
      <c r="D1" s="42"/>
      <c r="E1" s="43"/>
      <c r="F1" s="164"/>
      <c r="G1" s="177"/>
    </row>
    <row r="2" spans="1:7" ht="37.5" thickBot="1">
      <c r="A2" s="166" t="s">
        <v>342</v>
      </c>
      <c r="B2" s="167"/>
      <c r="C2" s="167"/>
      <c r="D2" s="168"/>
      <c r="E2" s="46" t="s">
        <v>12</v>
      </c>
      <c r="F2" s="47" t="s">
        <v>11</v>
      </c>
      <c r="G2" s="48" t="s">
        <v>10</v>
      </c>
    </row>
    <row r="3" spans="1:7" s="6" customFormat="1" ht="15" customHeight="1">
      <c r="A3" s="27" t="s">
        <v>4</v>
      </c>
      <c r="B3" s="149" t="s">
        <v>380</v>
      </c>
      <c r="C3" s="143"/>
      <c r="D3" s="150"/>
      <c r="E3" s="25" t="s">
        <v>305</v>
      </c>
      <c r="F3" s="10">
        <f>+F4+F14+F34+F42</f>
        <v>0</v>
      </c>
      <c r="G3" s="11">
        <f>+G4+G14+G34+G42</f>
        <v>0</v>
      </c>
    </row>
    <row r="4" spans="1:7" s="6" customFormat="1" ht="15" customHeight="1">
      <c r="A4" s="27" t="s">
        <v>51</v>
      </c>
      <c r="B4" s="149" t="s">
        <v>381</v>
      </c>
      <c r="C4" s="143"/>
      <c r="D4" s="150"/>
      <c r="E4" s="9">
        <v>41</v>
      </c>
      <c r="F4" s="53">
        <f>SUM(F5:F13)</f>
        <v>0</v>
      </c>
      <c r="G4" s="54">
        <f>SUM(G5:G13)</f>
        <v>0</v>
      </c>
    </row>
    <row r="5" spans="1:7" s="6" customFormat="1" ht="15" customHeight="1">
      <c r="A5" s="34" t="s">
        <v>52</v>
      </c>
      <c r="B5" s="138" t="s">
        <v>382</v>
      </c>
      <c r="C5" s="139"/>
      <c r="D5" s="26" t="s">
        <v>110</v>
      </c>
      <c r="E5" s="12">
        <v>42</v>
      </c>
      <c r="F5" s="14">
        <v>0</v>
      </c>
      <c r="G5" s="15">
        <v>0</v>
      </c>
    </row>
    <row r="6" spans="1:7" s="6" customFormat="1" ht="15" customHeight="1">
      <c r="A6" s="34" t="s">
        <v>53</v>
      </c>
      <c r="B6" s="138" t="s">
        <v>383</v>
      </c>
      <c r="C6" s="139"/>
      <c r="D6" s="26" t="s">
        <v>111</v>
      </c>
      <c r="E6" s="12">
        <v>43</v>
      </c>
      <c r="F6" s="14">
        <v>0</v>
      </c>
      <c r="G6" s="15">
        <v>0</v>
      </c>
    </row>
    <row r="7" spans="1:7" s="6" customFormat="1" ht="15" customHeight="1">
      <c r="A7" s="34" t="s">
        <v>74</v>
      </c>
      <c r="B7" s="138" t="s">
        <v>384</v>
      </c>
      <c r="C7" s="139"/>
      <c r="D7" s="23" t="s">
        <v>112</v>
      </c>
      <c r="E7" s="12">
        <v>44</v>
      </c>
      <c r="F7" s="14">
        <v>0</v>
      </c>
      <c r="G7" s="15">
        <v>0</v>
      </c>
    </row>
    <row r="8" spans="1:7" s="6" customFormat="1" ht="15" customHeight="1">
      <c r="A8" s="34" t="s">
        <v>54</v>
      </c>
      <c r="B8" s="138" t="s">
        <v>385</v>
      </c>
      <c r="C8" s="139"/>
      <c r="D8" s="23" t="s">
        <v>113</v>
      </c>
      <c r="E8" s="12">
        <v>45</v>
      </c>
      <c r="F8" s="14">
        <v>0</v>
      </c>
      <c r="G8" s="15">
        <v>0</v>
      </c>
    </row>
    <row r="9" spans="1:7" s="6" customFormat="1">
      <c r="A9" s="34" t="s">
        <v>55</v>
      </c>
      <c r="B9" s="138" t="s">
        <v>386</v>
      </c>
      <c r="C9" s="139"/>
      <c r="D9" s="23" t="s">
        <v>114</v>
      </c>
      <c r="E9" s="12">
        <v>46</v>
      </c>
      <c r="F9" s="14">
        <v>0</v>
      </c>
      <c r="G9" s="15">
        <v>0</v>
      </c>
    </row>
    <row r="10" spans="1:7" s="6" customFormat="1">
      <c r="A10" s="34" t="s">
        <v>56</v>
      </c>
      <c r="B10" s="138" t="s">
        <v>387</v>
      </c>
      <c r="C10" s="139"/>
      <c r="D10" s="23" t="s">
        <v>115</v>
      </c>
      <c r="E10" s="12">
        <v>47</v>
      </c>
      <c r="F10" s="14">
        <v>0</v>
      </c>
      <c r="G10" s="15">
        <v>0</v>
      </c>
    </row>
    <row r="11" spans="1:7" s="6" customFormat="1">
      <c r="A11" s="34" t="s">
        <v>57</v>
      </c>
      <c r="B11" s="138" t="s">
        <v>388</v>
      </c>
      <c r="C11" s="139"/>
      <c r="D11" s="23" t="s">
        <v>116</v>
      </c>
      <c r="E11" s="12">
        <v>48</v>
      </c>
      <c r="F11" s="14">
        <v>0</v>
      </c>
      <c r="G11" s="15">
        <v>0</v>
      </c>
    </row>
    <row r="12" spans="1:7" s="6" customFormat="1">
      <c r="A12" s="34" t="s">
        <v>58</v>
      </c>
      <c r="B12" s="138" t="s">
        <v>389</v>
      </c>
      <c r="C12" s="139"/>
      <c r="D12" s="26" t="s">
        <v>117</v>
      </c>
      <c r="E12" s="12">
        <v>49</v>
      </c>
      <c r="F12" s="14">
        <v>0</v>
      </c>
      <c r="G12" s="15">
        <v>0</v>
      </c>
    </row>
    <row r="13" spans="1:7" s="6" customFormat="1">
      <c r="A13" s="34" t="s">
        <v>59</v>
      </c>
      <c r="B13" s="138" t="s">
        <v>390</v>
      </c>
      <c r="C13" s="139"/>
      <c r="D13" s="26" t="s">
        <v>391</v>
      </c>
      <c r="E13" s="12">
        <v>50</v>
      </c>
      <c r="F13" s="14">
        <v>0</v>
      </c>
      <c r="G13" s="15">
        <v>0</v>
      </c>
    </row>
    <row r="14" spans="1:7" s="6" customFormat="1">
      <c r="A14" s="27" t="s">
        <v>60</v>
      </c>
      <c r="B14" s="149" t="s">
        <v>392</v>
      </c>
      <c r="C14" s="143"/>
      <c r="D14" s="150"/>
      <c r="E14" s="12">
        <v>51</v>
      </c>
      <c r="F14" s="49">
        <f>SUM(F15:F33)</f>
        <v>0</v>
      </c>
      <c r="G14" s="50">
        <f>SUM(G15:G33)</f>
        <v>0</v>
      </c>
    </row>
    <row r="15" spans="1:7" s="6" customFormat="1">
      <c r="A15" s="27" t="s">
        <v>61</v>
      </c>
      <c r="B15" s="138" t="s">
        <v>393</v>
      </c>
      <c r="C15" s="139"/>
      <c r="D15" s="26" t="s">
        <v>118</v>
      </c>
      <c r="E15" s="12">
        <v>52</v>
      </c>
      <c r="F15" s="14">
        <v>0</v>
      </c>
      <c r="G15" s="15">
        <v>0</v>
      </c>
    </row>
    <row r="16" spans="1:7" s="6" customFormat="1">
      <c r="A16" s="27" t="s">
        <v>62</v>
      </c>
      <c r="B16" s="138" t="s">
        <v>394</v>
      </c>
      <c r="C16" s="139"/>
      <c r="D16" s="23" t="s">
        <v>119</v>
      </c>
      <c r="E16" s="12">
        <v>53</v>
      </c>
      <c r="F16" s="14">
        <v>0</v>
      </c>
      <c r="G16" s="15">
        <v>0</v>
      </c>
    </row>
    <row r="17" spans="1:7" s="6" customFormat="1">
      <c r="A17" s="27" t="s">
        <v>63</v>
      </c>
      <c r="B17" s="138" t="s">
        <v>395</v>
      </c>
      <c r="C17" s="139"/>
      <c r="D17" s="23" t="s">
        <v>120</v>
      </c>
      <c r="E17" s="12">
        <v>54</v>
      </c>
      <c r="F17" s="14">
        <v>0</v>
      </c>
      <c r="G17" s="15">
        <v>0</v>
      </c>
    </row>
    <row r="18" spans="1:7" s="6" customFormat="1">
      <c r="A18" s="27" t="s">
        <v>64</v>
      </c>
      <c r="B18" s="138" t="s">
        <v>396</v>
      </c>
      <c r="C18" s="139"/>
      <c r="D18" s="23" t="s">
        <v>121</v>
      </c>
      <c r="E18" s="12">
        <v>55</v>
      </c>
      <c r="F18" s="14">
        <v>0</v>
      </c>
      <c r="G18" s="15">
        <v>0</v>
      </c>
    </row>
    <row r="19" spans="1:7" s="6" customFormat="1">
      <c r="A19" s="27" t="s">
        <v>65</v>
      </c>
      <c r="B19" s="138" t="s">
        <v>397</v>
      </c>
      <c r="C19" s="139"/>
      <c r="D19" s="23" t="s">
        <v>122</v>
      </c>
      <c r="E19" s="12">
        <v>56</v>
      </c>
      <c r="F19" s="14">
        <v>0</v>
      </c>
      <c r="G19" s="15">
        <v>0</v>
      </c>
    </row>
    <row r="20" spans="1:7" s="6" customFormat="1">
      <c r="A20" s="27" t="s">
        <v>66</v>
      </c>
      <c r="B20" s="138" t="s">
        <v>398</v>
      </c>
      <c r="C20" s="139"/>
      <c r="D20" s="23" t="s">
        <v>123</v>
      </c>
      <c r="E20" s="12">
        <v>57</v>
      </c>
      <c r="F20" s="14">
        <v>0</v>
      </c>
      <c r="G20" s="15">
        <v>0</v>
      </c>
    </row>
    <row r="21" spans="1:7" s="6" customFormat="1" ht="24" customHeight="1">
      <c r="A21" s="27" t="s">
        <v>67</v>
      </c>
      <c r="B21" s="138" t="s">
        <v>399</v>
      </c>
      <c r="C21" s="139"/>
      <c r="D21" s="23" t="s">
        <v>124</v>
      </c>
      <c r="E21" s="12" t="s">
        <v>306</v>
      </c>
      <c r="F21" s="14">
        <v>0</v>
      </c>
      <c r="G21" s="15">
        <v>0</v>
      </c>
    </row>
    <row r="22" spans="1:7" s="6" customFormat="1">
      <c r="A22" s="27" t="s">
        <v>68</v>
      </c>
      <c r="B22" s="138" t="s">
        <v>211</v>
      </c>
      <c r="C22" s="139"/>
      <c r="D22" s="23" t="s">
        <v>125</v>
      </c>
      <c r="E22" s="12">
        <v>59</v>
      </c>
      <c r="F22" s="14">
        <v>0</v>
      </c>
      <c r="G22" s="15">
        <v>0</v>
      </c>
    </row>
    <row r="23" spans="1:7" s="6" customFormat="1">
      <c r="A23" s="27" t="s">
        <v>69</v>
      </c>
      <c r="B23" s="138" t="s">
        <v>212</v>
      </c>
      <c r="C23" s="139"/>
      <c r="D23" s="23" t="s">
        <v>126</v>
      </c>
      <c r="E23" s="12">
        <v>60</v>
      </c>
      <c r="F23" s="14">
        <v>0</v>
      </c>
      <c r="G23" s="15">
        <v>0</v>
      </c>
    </row>
    <row r="24" spans="1:7" s="6" customFormat="1">
      <c r="A24" s="27" t="s">
        <v>70</v>
      </c>
      <c r="B24" s="138" t="s">
        <v>213</v>
      </c>
      <c r="C24" s="139"/>
      <c r="D24" s="23" t="s">
        <v>127</v>
      </c>
      <c r="E24" s="12">
        <v>61</v>
      </c>
      <c r="F24" s="14">
        <v>0</v>
      </c>
      <c r="G24" s="15">
        <v>0</v>
      </c>
    </row>
    <row r="25" spans="1:7" s="6" customFormat="1">
      <c r="A25" s="27" t="s">
        <v>71</v>
      </c>
      <c r="B25" s="138" t="s">
        <v>214</v>
      </c>
      <c r="C25" s="139"/>
      <c r="D25" s="23" t="s">
        <v>128</v>
      </c>
      <c r="E25" s="9">
        <v>62</v>
      </c>
      <c r="F25" s="14">
        <v>0</v>
      </c>
      <c r="G25" s="15">
        <v>0</v>
      </c>
    </row>
    <row r="26" spans="1:7" s="6" customFormat="1" ht="24" customHeight="1">
      <c r="A26" s="27" t="s">
        <v>72</v>
      </c>
      <c r="B26" s="138" t="s">
        <v>400</v>
      </c>
      <c r="C26" s="139"/>
      <c r="D26" s="23" t="s">
        <v>129</v>
      </c>
      <c r="E26" s="9">
        <v>63</v>
      </c>
      <c r="F26" s="14">
        <v>0</v>
      </c>
      <c r="G26" s="15">
        <v>0</v>
      </c>
    </row>
    <row r="27" spans="1:7" s="6" customFormat="1" ht="24" customHeight="1">
      <c r="A27" s="27" t="s">
        <v>73</v>
      </c>
      <c r="B27" s="138" t="s">
        <v>401</v>
      </c>
      <c r="C27" s="139"/>
      <c r="D27" s="23" t="s">
        <v>130</v>
      </c>
      <c r="E27" s="9" t="s">
        <v>402</v>
      </c>
      <c r="F27" s="14">
        <v>0</v>
      </c>
      <c r="G27" s="15">
        <v>0</v>
      </c>
    </row>
    <row r="28" spans="1:7" s="6" customFormat="1">
      <c r="A28" s="27" t="s">
        <v>131</v>
      </c>
      <c r="B28" s="138" t="s">
        <v>149</v>
      </c>
      <c r="C28" s="139"/>
      <c r="D28" s="23" t="s">
        <v>162</v>
      </c>
      <c r="E28" s="9" t="s">
        <v>403</v>
      </c>
      <c r="F28" s="14">
        <v>0</v>
      </c>
      <c r="G28" s="15">
        <v>0</v>
      </c>
    </row>
    <row r="29" spans="1:7" s="6" customFormat="1">
      <c r="A29" s="27" t="s">
        <v>132</v>
      </c>
      <c r="B29" s="138" t="s">
        <v>404</v>
      </c>
      <c r="C29" s="139"/>
      <c r="D29" s="23" t="s">
        <v>163</v>
      </c>
      <c r="E29" s="9">
        <v>66</v>
      </c>
      <c r="F29" s="14">
        <v>0</v>
      </c>
      <c r="G29" s="15">
        <v>0</v>
      </c>
    </row>
    <row r="30" spans="1:7" s="6" customFormat="1">
      <c r="A30" s="27" t="s">
        <v>133</v>
      </c>
      <c r="B30" s="138" t="s">
        <v>150</v>
      </c>
      <c r="C30" s="139"/>
      <c r="D30" s="23" t="s">
        <v>164</v>
      </c>
      <c r="E30" s="9">
        <v>67</v>
      </c>
      <c r="F30" s="14">
        <v>0</v>
      </c>
      <c r="G30" s="15">
        <v>0</v>
      </c>
    </row>
    <row r="31" spans="1:7" s="6" customFormat="1">
      <c r="A31" s="27" t="s">
        <v>134</v>
      </c>
      <c r="B31" s="138" t="s">
        <v>151</v>
      </c>
      <c r="C31" s="139"/>
      <c r="D31" s="24" t="s">
        <v>165</v>
      </c>
      <c r="E31" s="12">
        <v>68</v>
      </c>
      <c r="F31" s="14">
        <v>0</v>
      </c>
      <c r="G31" s="15">
        <v>0</v>
      </c>
    </row>
    <row r="32" spans="1:7" s="6" customFormat="1">
      <c r="A32" s="27" t="s">
        <v>135</v>
      </c>
      <c r="B32" s="138" t="s">
        <v>152</v>
      </c>
      <c r="C32" s="139"/>
      <c r="D32" s="24" t="s">
        <v>166</v>
      </c>
      <c r="E32" s="12">
        <v>69</v>
      </c>
      <c r="F32" s="14">
        <v>0</v>
      </c>
      <c r="G32" s="15">
        <v>0</v>
      </c>
    </row>
    <row r="33" spans="1:7" s="6" customFormat="1">
      <c r="A33" s="27" t="s">
        <v>136</v>
      </c>
      <c r="B33" s="138" t="s">
        <v>153</v>
      </c>
      <c r="C33" s="139"/>
      <c r="D33" s="24" t="s">
        <v>167</v>
      </c>
      <c r="E33" s="12">
        <v>70</v>
      </c>
      <c r="F33" s="20">
        <v>0</v>
      </c>
      <c r="G33" s="21">
        <v>0</v>
      </c>
    </row>
    <row r="34" spans="1:7" s="6" customFormat="1">
      <c r="A34" s="27" t="s">
        <v>137</v>
      </c>
      <c r="B34" s="149" t="s">
        <v>405</v>
      </c>
      <c r="C34" s="143"/>
      <c r="D34" s="150"/>
      <c r="E34" s="12" t="s">
        <v>406</v>
      </c>
      <c r="F34" s="49">
        <f>+SUM(F35:F41)</f>
        <v>0</v>
      </c>
      <c r="G34" s="54">
        <f>+SUM(G35:G41)</f>
        <v>0</v>
      </c>
    </row>
    <row r="35" spans="1:7" s="6" customFormat="1">
      <c r="A35" s="27" t="s">
        <v>138</v>
      </c>
      <c r="B35" s="138" t="s">
        <v>154</v>
      </c>
      <c r="C35" s="139"/>
      <c r="D35" s="26" t="s">
        <v>168</v>
      </c>
      <c r="E35" s="12">
        <v>72</v>
      </c>
      <c r="F35" s="14">
        <v>0</v>
      </c>
      <c r="G35" s="19">
        <v>0</v>
      </c>
    </row>
    <row r="36" spans="1:7" s="6" customFormat="1">
      <c r="A36" s="27" t="s">
        <v>139</v>
      </c>
      <c r="B36" s="138" t="s">
        <v>155</v>
      </c>
      <c r="C36" s="139"/>
      <c r="D36" s="26" t="s">
        <v>169</v>
      </c>
      <c r="E36" s="12">
        <v>73</v>
      </c>
      <c r="F36" s="14">
        <v>0</v>
      </c>
      <c r="G36" s="15">
        <v>0</v>
      </c>
    </row>
    <row r="37" spans="1:7" s="6" customFormat="1">
      <c r="A37" s="27" t="s">
        <v>140</v>
      </c>
      <c r="B37" s="138" t="s">
        <v>156</v>
      </c>
      <c r="C37" s="139"/>
      <c r="D37" s="26" t="s">
        <v>170</v>
      </c>
      <c r="E37" s="12">
        <v>74</v>
      </c>
      <c r="F37" s="14">
        <v>0</v>
      </c>
      <c r="G37" s="15">
        <v>0</v>
      </c>
    </row>
    <row r="38" spans="1:7" s="6" customFormat="1">
      <c r="A38" s="27" t="s">
        <v>141</v>
      </c>
      <c r="B38" s="138" t="s">
        <v>157</v>
      </c>
      <c r="C38" s="139"/>
      <c r="D38" s="26" t="s">
        <v>171</v>
      </c>
      <c r="E38" s="12">
        <v>75</v>
      </c>
      <c r="F38" s="14">
        <v>0</v>
      </c>
      <c r="G38" s="15">
        <v>0</v>
      </c>
    </row>
    <row r="39" spans="1:7" s="6" customFormat="1">
      <c r="A39" s="27" t="s">
        <v>142</v>
      </c>
      <c r="B39" s="138" t="s">
        <v>158</v>
      </c>
      <c r="C39" s="139"/>
      <c r="D39" s="26" t="s">
        <v>172</v>
      </c>
      <c r="E39" s="12">
        <v>76</v>
      </c>
      <c r="F39" s="14">
        <v>0</v>
      </c>
      <c r="G39" s="15">
        <v>0</v>
      </c>
    </row>
    <row r="40" spans="1:7" s="6" customFormat="1">
      <c r="A40" s="27" t="s">
        <v>143</v>
      </c>
      <c r="B40" s="138" t="s">
        <v>159</v>
      </c>
      <c r="C40" s="139"/>
      <c r="D40" s="26" t="s">
        <v>173</v>
      </c>
      <c r="E40" s="12">
        <v>77</v>
      </c>
      <c r="F40" s="14">
        <v>0</v>
      </c>
      <c r="G40" s="15">
        <v>0</v>
      </c>
    </row>
    <row r="41" spans="1:7" s="6" customFormat="1">
      <c r="A41" s="27" t="s">
        <v>144</v>
      </c>
      <c r="B41" s="138" t="s">
        <v>160</v>
      </c>
      <c r="C41" s="139"/>
      <c r="D41" s="26" t="s">
        <v>174</v>
      </c>
      <c r="E41" s="12">
        <v>78</v>
      </c>
      <c r="F41" s="14">
        <v>0</v>
      </c>
      <c r="G41" s="15">
        <v>0</v>
      </c>
    </row>
    <row r="42" spans="1:7" s="6" customFormat="1">
      <c r="A42" s="27" t="s">
        <v>146</v>
      </c>
      <c r="B42" s="149" t="s">
        <v>407</v>
      </c>
      <c r="C42" s="143"/>
      <c r="D42" s="150"/>
      <c r="E42" s="12">
        <v>79</v>
      </c>
      <c r="F42" s="49">
        <f>SUM(F43:F44)</f>
        <v>0</v>
      </c>
      <c r="G42" s="50">
        <f>SUM(G43:G44)</f>
        <v>0</v>
      </c>
    </row>
    <row r="43" spans="1:7" s="6" customFormat="1">
      <c r="A43" s="27" t="s">
        <v>147</v>
      </c>
      <c r="B43" s="138" t="s">
        <v>408</v>
      </c>
      <c r="C43" s="139"/>
      <c r="D43" s="23" t="s">
        <v>175</v>
      </c>
      <c r="E43" s="12">
        <v>80</v>
      </c>
      <c r="F43" s="20">
        <v>0</v>
      </c>
      <c r="G43" s="21">
        <v>0</v>
      </c>
    </row>
    <row r="44" spans="1:7" s="6" customFormat="1">
      <c r="A44" s="27" t="s">
        <v>148</v>
      </c>
      <c r="B44" s="138" t="s">
        <v>161</v>
      </c>
      <c r="C44" s="139"/>
      <c r="D44" s="26" t="s">
        <v>176</v>
      </c>
      <c r="E44" s="12">
        <v>81</v>
      </c>
      <c r="F44" s="20">
        <v>0</v>
      </c>
      <c r="G44" s="21">
        <v>0</v>
      </c>
    </row>
    <row r="45" spans="1:7" s="6" customFormat="1">
      <c r="A45" s="35"/>
      <c r="B45" s="149" t="s">
        <v>409</v>
      </c>
      <c r="C45" s="143"/>
      <c r="D45" s="150"/>
      <c r="E45" s="12">
        <v>82</v>
      </c>
      <c r="F45" s="28">
        <f>+'R1'!F11+F3</f>
        <v>0</v>
      </c>
      <c r="G45" s="29">
        <f>+'R1'!G11+G3</f>
        <v>0</v>
      </c>
    </row>
    <row r="46" spans="1:7" s="6" customFormat="1" ht="15.75" thickBot="1">
      <c r="A46" s="36"/>
      <c r="B46" s="174" t="s">
        <v>505</v>
      </c>
      <c r="C46" s="175"/>
      <c r="D46" s="176"/>
      <c r="E46" s="30" t="s">
        <v>410</v>
      </c>
      <c r="F46" s="55">
        <f>SUM(F3:F45)</f>
        <v>0</v>
      </c>
      <c r="G46" s="56">
        <f>SUM(G3:G45)</f>
        <v>0</v>
      </c>
    </row>
    <row r="47" spans="1:7" ht="15.75" customHeight="1">
      <c r="A47" s="119">
        <v>2</v>
      </c>
      <c r="B47" s="120"/>
      <c r="C47" s="120"/>
      <c r="D47" s="120"/>
      <c r="E47" s="120"/>
      <c r="F47" s="120"/>
      <c r="G47" s="120"/>
    </row>
  </sheetData>
  <mergeCells count="47">
    <mergeCell ref="A2:D2"/>
    <mergeCell ref="F1:G1"/>
    <mergeCell ref="B4:D4"/>
    <mergeCell ref="B6:C6"/>
    <mergeCell ref="B7:C7"/>
    <mergeCell ref="B8:C8"/>
    <mergeCell ref="B5:C5"/>
    <mergeCell ref="B3:D3"/>
    <mergeCell ref="B22:C22"/>
    <mergeCell ref="B23:C23"/>
    <mergeCell ref="B16:C16"/>
    <mergeCell ref="B17:C17"/>
    <mergeCell ref="B18:C18"/>
    <mergeCell ref="B14:D14"/>
    <mergeCell ref="B15:C15"/>
    <mergeCell ref="B9:C9"/>
    <mergeCell ref="B10:C10"/>
    <mergeCell ref="B11:C11"/>
    <mergeCell ref="B12:C12"/>
    <mergeCell ref="B13:C13"/>
    <mergeCell ref="B19:C19"/>
    <mergeCell ref="A47:G47"/>
    <mergeCell ref="B39:C39"/>
    <mergeCell ref="B40:C40"/>
    <mergeCell ref="B41:C41"/>
    <mergeCell ref="B42:D42"/>
    <mergeCell ref="B36:C36"/>
    <mergeCell ref="B37:C37"/>
    <mergeCell ref="B38:C38"/>
    <mergeCell ref="B44:C44"/>
    <mergeCell ref="B46:D46"/>
    <mergeCell ref="B43:C43"/>
    <mergeCell ref="B45:D45"/>
    <mergeCell ref="B27:C27"/>
    <mergeCell ref="B28:C28"/>
    <mergeCell ref="B34:D34"/>
    <mergeCell ref="B35:C35"/>
    <mergeCell ref="B29:C29"/>
    <mergeCell ref="B30:C30"/>
    <mergeCell ref="B31:C31"/>
    <mergeCell ref="B32:C32"/>
    <mergeCell ref="B33:C33"/>
    <mergeCell ref="B20:C20"/>
    <mergeCell ref="B21:C21"/>
    <mergeCell ref="B24:C24"/>
    <mergeCell ref="B25:C25"/>
    <mergeCell ref="B26:C26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5"/>
  <cols>
    <col min="1" max="1" width="8.7109375" style="1" customWidth="1"/>
    <col min="2" max="2" width="43.5703125" customWidth="1"/>
    <col min="3" max="3" width="8.140625" style="3" customWidth="1"/>
    <col min="4" max="4" width="5.42578125" customWidth="1"/>
    <col min="5" max="6" width="16.28515625" customWidth="1"/>
  </cols>
  <sheetData>
    <row r="1" spans="1:6" ht="15.75" thickBot="1">
      <c r="A1" s="183"/>
      <c r="B1" s="184"/>
      <c r="C1" s="184"/>
      <c r="D1" s="185"/>
      <c r="E1" s="185"/>
      <c r="F1" s="186"/>
    </row>
    <row r="2" spans="1:6" ht="37.5" thickBot="1">
      <c r="A2" s="166" t="s">
        <v>431</v>
      </c>
      <c r="B2" s="167"/>
      <c r="C2" s="168"/>
      <c r="D2" s="72" t="s">
        <v>12</v>
      </c>
      <c r="E2" s="73" t="s">
        <v>11</v>
      </c>
      <c r="F2" s="74" t="s">
        <v>10</v>
      </c>
    </row>
    <row r="3" spans="1:6">
      <c r="A3" s="76" t="s">
        <v>3</v>
      </c>
      <c r="B3" s="187" t="s">
        <v>413</v>
      </c>
      <c r="C3" s="188"/>
      <c r="D3" s="12" t="s">
        <v>249</v>
      </c>
      <c r="E3" s="44">
        <f>+E4+E8</f>
        <v>0</v>
      </c>
      <c r="F3" s="45">
        <f>+F4+F8</f>
        <v>0</v>
      </c>
    </row>
    <row r="4" spans="1:6">
      <c r="A4" s="27" t="s">
        <v>13</v>
      </c>
      <c r="B4" s="146" t="s">
        <v>414</v>
      </c>
      <c r="C4" s="182"/>
      <c r="D4" s="12" t="s">
        <v>506</v>
      </c>
      <c r="E4" s="53">
        <f>SUM(E5:E7)</f>
        <v>0</v>
      </c>
      <c r="F4" s="54">
        <f>SUM(F5:F7)</f>
        <v>0</v>
      </c>
    </row>
    <row r="5" spans="1:6">
      <c r="A5" s="34" t="s">
        <v>14</v>
      </c>
      <c r="B5" s="31" t="s">
        <v>192</v>
      </c>
      <c r="C5" s="16" t="s">
        <v>219</v>
      </c>
      <c r="D5" s="12" t="s">
        <v>507</v>
      </c>
      <c r="E5" s="14">
        <v>0</v>
      </c>
      <c r="F5" s="15">
        <v>0</v>
      </c>
    </row>
    <row r="6" spans="1:6">
      <c r="A6" s="34" t="s">
        <v>15</v>
      </c>
      <c r="B6" s="31" t="s">
        <v>193</v>
      </c>
      <c r="C6" s="13" t="s">
        <v>220</v>
      </c>
      <c r="D6" s="12" t="s">
        <v>508</v>
      </c>
      <c r="E6" s="14">
        <v>0</v>
      </c>
      <c r="F6" s="15">
        <v>0</v>
      </c>
    </row>
    <row r="7" spans="1:6" ht="24">
      <c r="A7" s="34" t="s">
        <v>16</v>
      </c>
      <c r="B7" s="32" t="s">
        <v>415</v>
      </c>
      <c r="C7" s="13" t="s">
        <v>221</v>
      </c>
      <c r="D7" s="12" t="s">
        <v>509</v>
      </c>
      <c r="E7" s="20">
        <v>0</v>
      </c>
      <c r="F7" s="21">
        <v>0</v>
      </c>
    </row>
    <row r="8" spans="1:6">
      <c r="A8" s="27" t="s">
        <v>21</v>
      </c>
      <c r="B8" s="146" t="s">
        <v>416</v>
      </c>
      <c r="C8" s="182"/>
      <c r="D8" s="12" t="s">
        <v>510</v>
      </c>
      <c r="E8" s="53">
        <f>+SUM(E9:E11)</f>
        <v>0</v>
      </c>
      <c r="F8" s="54">
        <f>+SUM(F9:F11)</f>
        <v>0</v>
      </c>
    </row>
    <row r="9" spans="1:6">
      <c r="A9" s="34" t="s">
        <v>23</v>
      </c>
      <c r="B9" s="33" t="s">
        <v>194</v>
      </c>
      <c r="C9" s="13" t="s">
        <v>222</v>
      </c>
      <c r="D9" s="12" t="s">
        <v>511</v>
      </c>
      <c r="E9" s="101" t="s">
        <v>432</v>
      </c>
      <c r="F9" s="66">
        <v>0</v>
      </c>
    </row>
    <row r="10" spans="1:6">
      <c r="A10" s="34" t="s">
        <v>22</v>
      </c>
      <c r="B10" s="75" t="s">
        <v>195</v>
      </c>
      <c r="C10" s="13" t="s">
        <v>223</v>
      </c>
      <c r="D10" s="12" t="s">
        <v>512</v>
      </c>
      <c r="E10" s="67">
        <v>0</v>
      </c>
      <c r="F10" s="102" t="s">
        <v>432</v>
      </c>
    </row>
    <row r="11" spans="1:6">
      <c r="A11" s="34" t="s">
        <v>24</v>
      </c>
      <c r="B11" s="33" t="s">
        <v>196</v>
      </c>
      <c r="C11" s="13" t="s">
        <v>224</v>
      </c>
      <c r="D11" s="12" t="s">
        <v>513</v>
      </c>
      <c r="E11" s="20">
        <v>0</v>
      </c>
      <c r="F11" s="68">
        <v>0</v>
      </c>
    </row>
    <row r="12" spans="1:6">
      <c r="A12" s="27" t="s">
        <v>4</v>
      </c>
      <c r="B12" s="146" t="s">
        <v>417</v>
      </c>
      <c r="C12" s="182"/>
      <c r="D12" s="12" t="s">
        <v>514</v>
      </c>
      <c r="E12" s="28">
        <f>+E13+E15+E23+E47</f>
        <v>0</v>
      </c>
      <c r="F12" s="11">
        <f>+F13+F15+F23+F47</f>
        <v>0</v>
      </c>
    </row>
    <row r="13" spans="1:6">
      <c r="A13" s="27" t="s">
        <v>51</v>
      </c>
      <c r="B13" s="146" t="s">
        <v>418</v>
      </c>
      <c r="C13" s="182"/>
      <c r="D13" s="12" t="s">
        <v>515</v>
      </c>
      <c r="E13" s="49">
        <f>+E14</f>
        <v>0</v>
      </c>
      <c r="F13" s="52">
        <f>+F14</f>
        <v>0</v>
      </c>
    </row>
    <row r="14" spans="1:6">
      <c r="A14" s="34" t="s">
        <v>52</v>
      </c>
      <c r="B14" s="69" t="s">
        <v>197</v>
      </c>
      <c r="C14" s="13" t="s">
        <v>225</v>
      </c>
      <c r="D14" s="12" t="s">
        <v>516</v>
      </c>
      <c r="E14" s="20">
        <v>0</v>
      </c>
      <c r="F14" s="68">
        <v>0</v>
      </c>
    </row>
    <row r="15" spans="1:6">
      <c r="A15" s="27" t="s">
        <v>60</v>
      </c>
      <c r="B15" s="146" t="s">
        <v>419</v>
      </c>
      <c r="C15" s="182"/>
      <c r="D15" s="12" t="s">
        <v>517</v>
      </c>
      <c r="E15" s="49">
        <f>+SUM(E16:E22)</f>
        <v>0</v>
      </c>
      <c r="F15" s="54">
        <f>+SUM(F16:F22)</f>
        <v>0</v>
      </c>
    </row>
    <row r="16" spans="1:6">
      <c r="A16" s="27" t="s">
        <v>61</v>
      </c>
      <c r="B16" s="69" t="s">
        <v>198</v>
      </c>
      <c r="C16" s="13" t="s">
        <v>226</v>
      </c>
      <c r="D16" s="12" t="s">
        <v>518</v>
      </c>
      <c r="E16" s="20">
        <v>0</v>
      </c>
      <c r="F16" s="21">
        <v>0</v>
      </c>
    </row>
    <row r="17" spans="1:6">
      <c r="A17" s="27" t="s">
        <v>62</v>
      </c>
      <c r="B17" s="69" t="s">
        <v>199</v>
      </c>
      <c r="C17" s="13" t="s">
        <v>226</v>
      </c>
      <c r="D17" s="12" t="s">
        <v>519</v>
      </c>
      <c r="E17" s="20">
        <v>0</v>
      </c>
      <c r="F17" s="21">
        <v>0</v>
      </c>
    </row>
    <row r="18" spans="1:6">
      <c r="A18" s="27" t="s">
        <v>63</v>
      </c>
      <c r="B18" s="31" t="s">
        <v>200</v>
      </c>
      <c r="C18" s="13" t="s">
        <v>227</v>
      </c>
      <c r="D18" s="12" t="s">
        <v>520</v>
      </c>
      <c r="E18" s="20">
        <v>0</v>
      </c>
      <c r="F18" s="21">
        <v>0</v>
      </c>
    </row>
    <row r="19" spans="1:6">
      <c r="A19" s="27" t="s">
        <v>64</v>
      </c>
      <c r="B19" s="31" t="s">
        <v>201</v>
      </c>
      <c r="C19" s="13" t="s">
        <v>228</v>
      </c>
      <c r="D19" s="12" t="s">
        <v>521</v>
      </c>
      <c r="E19" s="20">
        <v>0</v>
      </c>
      <c r="F19" s="21">
        <v>0</v>
      </c>
    </row>
    <row r="20" spans="1:6">
      <c r="A20" s="27" t="s">
        <v>65</v>
      </c>
      <c r="B20" s="71" t="s">
        <v>5</v>
      </c>
      <c r="C20" s="13" t="s">
        <v>229</v>
      </c>
      <c r="D20" s="12" t="s">
        <v>522</v>
      </c>
      <c r="E20" s="20">
        <v>0</v>
      </c>
      <c r="F20" s="21">
        <v>0</v>
      </c>
    </row>
    <row r="21" spans="1:6">
      <c r="A21" s="27" t="s">
        <v>66</v>
      </c>
      <c r="B21" s="71" t="s">
        <v>420</v>
      </c>
      <c r="C21" s="13" t="s">
        <v>230</v>
      </c>
      <c r="D21" s="12" t="s">
        <v>523</v>
      </c>
      <c r="E21" s="20">
        <v>0</v>
      </c>
      <c r="F21" s="21">
        <v>0</v>
      </c>
    </row>
    <row r="22" spans="1:6">
      <c r="A22" s="27" t="s">
        <v>67</v>
      </c>
      <c r="B22" s="71" t="s">
        <v>202</v>
      </c>
      <c r="C22" s="13" t="s">
        <v>231</v>
      </c>
      <c r="D22" s="12" t="s">
        <v>524</v>
      </c>
      <c r="E22" s="20">
        <v>0</v>
      </c>
      <c r="F22" s="21">
        <v>0</v>
      </c>
    </row>
    <row r="23" spans="1:6">
      <c r="A23" s="27" t="s">
        <v>137</v>
      </c>
      <c r="B23" s="146" t="s">
        <v>203</v>
      </c>
      <c r="C23" s="182"/>
      <c r="D23" s="12" t="s">
        <v>525</v>
      </c>
      <c r="E23" s="49">
        <f>SUM(E24:E46)</f>
        <v>0</v>
      </c>
      <c r="F23" s="50">
        <f>SUM(F24:F46)</f>
        <v>0</v>
      </c>
    </row>
    <row r="24" spans="1:6">
      <c r="A24" s="27" t="s">
        <v>138</v>
      </c>
      <c r="B24" s="31" t="s">
        <v>204</v>
      </c>
      <c r="C24" s="16" t="s">
        <v>232</v>
      </c>
      <c r="D24" s="12" t="s">
        <v>526</v>
      </c>
      <c r="E24" s="14">
        <v>0</v>
      </c>
      <c r="F24" s="15">
        <v>0</v>
      </c>
    </row>
    <row r="25" spans="1:6">
      <c r="A25" s="27" t="s">
        <v>139</v>
      </c>
      <c r="B25" s="69" t="s">
        <v>205</v>
      </c>
      <c r="C25" s="13" t="s">
        <v>233</v>
      </c>
      <c r="D25" s="12" t="s">
        <v>527</v>
      </c>
      <c r="E25" s="14">
        <v>0</v>
      </c>
      <c r="F25" s="15">
        <v>0</v>
      </c>
    </row>
    <row r="26" spans="1:6">
      <c r="A26" s="27" t="s">
        <v>140</v>
      </c>
      <c r="B26" s="69" t="s">
        <v>206</v>
      </c>
      <c r="C26" s="13" t="s">
        <v>234</v>
      </c>
      <c r="D26" s="12" t="s">
        <v>528</v>
      </c>
      <c r="E26" s="14">
        <v>0</v>
      </c>
      <c r="F26" s="15">
        <v>0</v>
      </c>
    </row>
    <row r="27" spans="1:6">
      <c r="A27" s="27" t="s">
        <v>141</v>
      </c>
      <c r="B27" s="69" t="s">
        <v>207</v>
      </c>
      <c r="C27" s="13" t="s">
        <v>235</v>
      </c>
      <c r="D27" s="12" t="s">
        <v>529</v>
      </c>
      <c r="E27" s="14">
        <v>0</v>
      </c>
      <c r="F27" s="15">
        <v>0</v>
      </c>
    </row>
    <row r="28" spans="1:6">
      <c r="A28" s="27" t="s">
        <v>142</v>
      </c>
      <c r="B28" s="31" t="s">
        <v>208</v>
      </c>
      <c r="C28" s="16" t="s">
        <v>236</v>
      </c>
      <c r="D28" s="12" t="s">
        <v>530</v>
      </c>
      <c r="E28" s="14">
        <v>0</v>
      </c>
      <c r="F28" s="15">
        <v>0</v>
      </c>
    </row>
    <row r="29" spans="1:6">
      <c r="A29" s="27" t="s">
        <v>143</v>
      </c>
      <c r="B29" s="31" t="s">
        <v>209</v>
      </c>
      <c r="C29" s="16" t="s">
        <v>237</v>
      </c>
      <c r="D29" s="12" t="s">
        <v>8</v>
      </c>
      <c r="E29" s="14">
        <v>0</v>
      </c>
      <c r="F29" s="15">
        <v>0</v>
      </c>
    </row>
    <row r="30" spans="1:6" ht="24">
      <c r="A30" s="27" t="s">
        <v>144</v>
      </c>
      <c r="B30" s="32" t="s">
        <v>210</v>
      </c>
      <c r="C30" s="16" t="s">
        <v>124</v>
      </c>
      <c r="D30" s="12" t="s">
        <v>531</v>
      </c>
      <c r="E30" s="14">
        <v>0</v>
      </c>
      <c r="F30" s="15">
        <v>0</v>
      </c>
    </row>
    <row r="31" spans="1:6">
      <c r="A31" s="27" t="s">
        <v>145</v>
      </c>
      <c r="B31" s="31" t="s">
        <v>211</v>
      </c>
      <c r="C31" s="16" t="s">
        <v>125</v>
      </c>
      <c r="D31" s="12" t="s">
        <v>532</v>
      </c>
      <c r="E31" s="14">
        <v>0</v>
      </c>
      <c r="F31" s="15">
        <v>0</v>
      </c>
    </row>
    <row r="32" spans="1:6">
      <c r="A32" s="27" t="s">
        <v>177</v>
      </c>
      <c r="B32" s="31" t="s">
        <v>212</v>
      </c>
      <c r="C32" s="16" t="s">
        <v>126</v>
      </c>
      <c r="D32" s="12" t="s">
        <v>533</v>
      </c>
      <c r="E32" s="14">
        <v>0</v>
      </c>
      <c r="F32" s="15">
        <v>0</v>
      </c>
    </row>
    <row r="33" spans="1:6">
      <c r="A33" s="27" t="s">
        <v>178</v>
      </c>
      <c r="B33" s="32" t="s">
        <v>213</v>
      </c>
      <c r="C33" s="23" t="s">
        <v>127</v>
      </c>
      <c r="D33" s="12" t="s">
        <v>534</v>
      </c>
      <c r="E33" s="14">
        <v>0</v>
      </c>
      <c r="F33" s="15">
        <v>0</v>
      </c>
    </row>
    <row r="34" spans="1:6">
      <c r="A34" s="27" t="s">
        <v>179</v>
      </c>
      <c r="B34" s="31" t="s">
        <v>214</v>
      </c>
      <c r="C34" s="16" t="s">
        <v>128</v>
      </c>
      <c r="D34" s="12" t="s">
        <v>535</v>
      </c>
      <c r="E34" s="14">
        <v>0</v>
      </c>
      <c r="F34" s="15">
        <v>0</v>
      </c>
    </row>
    <row r="35" spans="1:6">
      <c r="A35" s="27" t="s">
        <v>180</v>
      </c>
      <c r="B35" s="31" t="s">
        <v>421</v>
      </c>
      <c r="C35" s="16" t="s">
        <v>129</v>
      </c>
      <c r="D35" s="12" t="s">
        <v>536</v>
      </c>
      <c r="E35" s="14">
        <v>0</v>
      </c>
      <c r="F35" s="15">
        <v>0</v>
      </c>
    </row>
    <row r="36" spans="1:6" ht="24">
      <c r="A36" s="27" t="s">
        <v>181</v>
      </c>
      <c r="B36" s="32" t="s">
        <v>422</v>
      </c>
      <c r="C36" s="16" t="s">
        <v>130</v>
      </c>
      <c r="D36" s="12" t="s">
        <v>537</v>
      </c>
      <c r="E36" s="14">
        <v>0</v>
      </c>
      <c r="F36" s="15">
        <v>0</v>
      </c>
    </row>
    <row r="37" spans="1:6" ht="24">
      <c r="A37" s="27" t="s">
        <v>182</v>
      </c>
      <c r="B37" s="70" t="s">
        <v>215</v>
      </c>
      <c r="C37" s="16" t="s">
        <v>238</v>
      </c>
      <c r="D37" s="12" t="s">
        <v>538</v>
      </c>
      <c r="E37" s="14">
        <v>0</v>
      </c>
      <c r="F37" s="15">
        <v>0</v>
      </c>
    </row>
    <row r="38" spans="1:6">
      <c r="A38" s="27" t="s">
        <v>183</v>
      </c>
      <c r="B38" s="31" t="s">
        <v>423</v>
      </c>
      <c r="C38" s="16" t="s">
        <v>239</v>
      </c>
      <c r="D38" s="12" t="s">
        <v>539</v>
      </c>
      <c r="E38" s="14">
        <v>0</v>
      </c>
      <c r="F38" s="15">
        <v>0</v>
      </c>
    </row>
    <row r="39" spans="1:6">
      <c r="A39" s="27" t="s">
        <v>184</v>
      </c>
      <c r="B39" s="71" t="s">
        <v>424</v>
      </c>
      <c r="C39" s="17" t="s">
        <v>163</v>
      </c>
      <c r="D39" s="12" t="s">
        <v>540</v>
      </c>
      <c r="E39" s="14">
        <v>0</v>
      </c>
      <c r="F39" s="15">
        <v>0</v>
      </c>
    </row>
    <row r="40" spans="1:6">
      <c r="A40" s="27" t="s">
        <v>185</v>
      </c>
      <c r="B40" s="31" t="s">
        <v>6</v>
      </c>
      <c r="C40" s="17" t="s">
        <v>240</v>
      </c>
      <c r="D40" s="12" t="s">
        <v>541</v>
      </c>
      <c r="E40" s="14">
        <v>0</v>
      </c>
      <c r="F40" s="15">
        <v>0</v>
      </c>
    </row>
    <row r="41" spans="1:6">
      <c r="A41" s="27" t="s">
        <v>186</v>
      </c>
      <c r="B41" s="31" t="s">
        <v>425</v>
      </c>
      <c r="C41" s="17" t="s">
        <v>241</v>
      </c>
      <c r="D41" s="12" t="s">
        <v>542</v>
      </c>
      <c r="E41" s="14">
        <v>0</v>
      </c>
      <c r="F41" s="15">
        <v>0</v>
      </c>
    </row>
    <row r="42" spans="1:6">
      <c r="A42" s="27" t="s">
        <v>187</v>
      </c>
      <c r="B42" s="31" t="s">
        <v>216</v>
      </c>
      <c r="C42" s="17" t="s">
        <v>242</v>
      </c>
      <c r="D42" s="12" t="s">
        <v>305</v>
      </c>
      <c r="E42" s="14">
        <v>0</v>
      </c>
      <c r="F42" s="15">
        <v>0</v>
      </c>
    </row>
    <row r="43" spans="1:6">
      <c r="A43" s="27" t="s">
        <v>188</v>
      </c>
      <c r="B43" s="31" t="s">
        <v>426</v>
      </c>
      <c r="C43" s="17" t="s">
        <v>243</v>
      </c>
      <c r="D43" s="12" t="s">
        <v>543</v>
      </c>
      <c r="E43" s="14">
        <v>0</v>
      </c>
      <c r="F43" s="15">
        <v>0</v>
      </c>
    </row>
    <row r="44" spans="1:6">
      <c r="A44" s="27" t="s">
        <v>189</v>
      </c>
      <c r="B44" s="31" t="s">
        <v>217</v>
      </c>
      <c r="C44" s="17" t="s">
        <v>244</v>
      </c>
      <c r="D44" s="12" t="s">
        <v>544</v>
      </c>
      <c r="E44" s="14">
        <v>0</v>
      </c>
      <c r="F44" s="15">
        <v>0</v>
      </c>
    </row>
    <row r="45" spans="1:6">
      <c r="A45" s="27" t="s">
        <v>190</v>
      </c>
      <c r="B45" s="71" t="s">
        <v>420</v>
      </c>
      <c r="C45" s="17" t="s">
        <v>230</v>
      </c>
      <c r="D45" s="12" t="s">
        <v>545</v>
      </c>
      <c r="E45" s="14">
        <v>0</v>
      </c>
      <c r="F45" s="15">
        <v>0</v>
      </c>
    </row>
    <row r="46" spans="1:6">
      <c r="A46" s="27" t="s">
        <v>191</v>
      </c>
      <c r="B46" s="71" t="s">
        <v>218</v>
      </c>
      <c r="C46" s="17" t="s">
        <v>240</v>
      </c>
      <c r="D46" s="12" t="s">
        <v>546</v>
      </c>
      <c r="E46" s="14">
        <v>0</v>
      </c>
      <c r="F46" s="15">
        <v>0</v>
      </c>
    </row>
    <row r="47" spans="1:6">
      <c r="A47" s="27" t="s">
        <v>146</v>
      </c>
      <c r="B47" s="146" t="s">
        <v>324</v>
      </c>
      <c r="C47" s="182"/>
      <c r="D47" s="12" t="s">
        <v>547</v>
      </c>
      <c r="E47" s="53">
        <f>+SUM(E48:E49)</f>
        <v>0</v>
      </c>
      <c r="F47" s="54">
        <f>+SUM(F48:F49)</f>
        <v>0</v>
      </c>
    </row>
    <row r="48" spans="1:6">
      <c r="A48" s="27" t="s">
        <v>147</v>
      </c>
      <c r="B48" s="69" t="s">
        <v>0</v>
      </c>
      <c r="C48" s="13" t="s">
        <v>245</v>
      </c>
      <c r="D48" s="12" t="s">
        <v>548</v>
      </c>
      <c r="E48" s="14">
        <v>0</v>
      </c>
      <c r="F48" s="15">
        <v>0</v>
      </c>
    </row>
    <row r="49" spans="1:6">
      <c r="A49" s="27" t="s">
        <v>148</v>
      </c>
      <c r="B49" s="31" t="s">
        <v>427</v>
      </c>
      <c r="C49" s="16" t="s">
        <v>246</v>
      </c>
      <c r="D49" s="12" t="s">
        <v>549</v>
      </c>
      <c r="E49" s="14">
        <v>0</v>
      </c>
      <c r="F49" s="15">
        <v>0</v>
      </c>
    </row>
    <row r="50" spans="1:6">
      <c r="A50" s="27"/>
      <c r="B50" s="146" t="s">
        <v>428</v>
      </c>
      <c r="C50" s="182"/>
      <c r="D50" s="12" t="s">
        <v>550</v>
      </c>
      <c r="E50" s="10">
        <f>+E3+E12</f>
        <v>0</v>
      </c>
      <c r="F50" s="11">
        <f>+F3+F12</f>
        <v>0</v>
      </c>
    </row>
    <row r="51" spans="1:6" ht="15.75" thickBot="1">
      <c r="A51" s="77"/>
      <c r="B51" s="178" t="s">
        <v>429</v>
      </c>
      <c r="C51" s="179"/>
      <c r="D51" s="30" t="s">
        <v>430</v>
      </c>
      <c r="E51" s="55">
        <f>SUM(E3:E50)</f>
        <v>0</v>
      </c>
      <c r="F51" s="56">
        <f>SUM(F3:F50)</f>
        <v>0</v>
      </c>
    </row>
    <row r="52" spans="1:6">
      <c r="A52" s="180">
        <v>3</v>
      </c>
      <c r="B52" s="181"/>
      <c r="C52" s="181"/>
      <c r="D52" s="181"/>
      <c r="E52" s="181"/>
      <c r="F52" s="181"/>
    </row>
  </sheetData>
  <mergeCells count="13">
    <mergeCell ref="B51:C51"/>
    <mergeCell ref="A52:F52"/>
    <mergeCell ref="B50:C50"/>
    <mergeCell ref="A1:F1"/>
    <mergeCell ref="A2:C2"/>
    <mergeCell ref="B4:C4"/>
    <mergeCell ref="B8:C8"/>
    <mergeCell ref="B13:C13"/>
    <mergeCell ref="B15:C15"/>
    <mergeCell ref="B23:C23"/>
    <mergeCell ref="B47:C47"/>
    <mergeCell ref="B3:C3"/>
    <mergeCell ref="B12:C12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sqref="A1:B4"/>
    </sheetView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23.25" customHeight="1">
      <c r="A1" s="218" t="s">
        <v>9</v>
      </c>
      <c r="B1" s="219"/>
      <c r="C1" s="122" t="s">
        <v>7</v>
      </c>
      <c r="D1" s="122"/>
      <c r="E1" s="122"/>
      <c r="F1" s="106"/>
      <c r="G1" s="222" t="s">
        <v>411</v>
      </c>
      <c r="H1" s="222"/>
      <c r="I1" s="223"/>
    </row>
    <row r="2" spans="1:9" ht="15.75" customHeight="1">
      <c r="A2" s="220"/>
      <c r="B2" s="221"/>
      <c r="C2" s="224" t="s">
        <v>552</v>
      </c>
      <c r="D2" s="224"/>
      <c r="E2" s="224"/>
      <c r="F2" s="42"/>
      <c r="G2" s="227"/>
      <c r="H2" s="227"/>
      <c r="I2" s="228"/>
    </row>
    <row r="3" spans="1:9" ht="15.75" thickBot="1">
      <c r="A3" s="220"/>
      <c r="B3" s="221"/>
      <c r="C3" s="123" t="s">
        <v>97</v>
      </c>
      <c r="D3" s="123"/>
      <c r="E3" s="123"/>
      <c r="F3" s="104"/>
      <c r="G3" s="227"/>
      <c r="H3" s="227"/>
      <c r="I3" s="228"/>
    </row>
    <row r="4" spans="1:9">
      <c r="A4" s="220"/>
      <c r="B4" s="221"/>
      <c r="C4" s="212" t="s">
        <v>2</v>
      </c>
      <c r="D4" s="213"/>
      <c r="E4" s="214"/>
      <c r="F4" s="42"/>
      <c r="G4" s="225" t="s">
        <v>412</v>
      </c>
      <c r="H4" s="225"/>
      <c r="I4" s="226"/>
    </row>
    <row r="5" spans="1:9">
      <c r="A5" s="40"/>
      <c r="B5" s="105"/>
      <c r="C5" s="215"/>
      <c r="D5" s="216"/>
      <c r="E5" s="217"/>
      <c r="F5" s="42"/>
      <c r="G5" s="189"/>
      <c r="H5" s="189"/>
      <c r="I5" s="190"/>
    </row>
    <row r="6" spans="1:9">
      <c r="A6" s="107"/>
      <c r="B6" s="105"/>
      <c r="C6" s="199"/>
      <c r="D6" s="200"/>
      <c r="E6" s="201"/>
      <c r="F6" s="42"/>
      <c r="G6" s="189"/>
      <c r="H6" s="189"/>
      <c r="I6" s="190"/>
    </row>
    <row r="7" spans="1:9" ht="15.75" thickBot="1">
      <c r="A7" s="41"/>
      <c r="B7" s="42"/>
      <c r="C7" s="202"/>
      <c r="D7" s="203"/>
      <c r="E7" s="204"/>
      <c r="F7" s="42"/>
      <c r="G7" s="189"/>
      <c r="H7" s="189"/>
      <c r="I7" s="190"/>
    </row>
    <row r="8" spans="1:9" ht="15.75" thickBot="1">
      <c r="A8" s="108"/>
      <c r="B8" s="43"/>
      <c r="C8" s="43"/>
      <c r="D8" s="43"/>
      <c r="E8" s="43"/>
      <c r="F8" s="43"/>
      <c r="G8" s="43"/>
      <c r="H8" s="43"/>
      <c r="I8" s="109"/>
    </row>
    <row r="9" spans="1:9" ht="15" customHeight="1">
      <c r="A9" s="229" t="s">
        <v>12</v>
      </c>
      <c r="B9" s="231" t="s">
        <v>247</v>
      </c>
      <c r="C9" s="232"/>
      <c r="D9" s="232"/>
      <c r="E9" s="232"/>
      <c r="F9" s="231" t="s">
        <v>12</v>
      </c>
      <c r="G9" s="231" t="s">
        <v>433</v>
      </c>
      <c r="H9" s="231" t="s">
        <v>248</v>
      </c>
      <c r="I9" s="197" t="s">
        <v>304</v>
      </c>
    </row>
    <row r="10" spans="1:9">
      <c r="A10" s="230"/>
      <c r="B10" s="233"/>
      <c r="C10" s="233"/>
      <c r="D10" s="233"/>
      <c r="E10" s="233"/>
      <c r="F10" s="234"/>
      <c r="G10" s="234"/>
      <c r="H10" s="234"/>
      <c r="I10" s="198"/>
    </row>
    <row r="11" spans="1:9" ht="15" customHeight="1">
      <c r="A11" s="79" t="s">
        <v>3</v>
      </c>
      <c r="B11" s="193" t="s">
        <v>434</v>
      </c>
      <c r="C11" s="194"/>
      <c r="D11" s="194"/>
      <c r="E11" s="194"/>
      <c r="F11" s="80">
        <v>1</v>
      </c>
      <c r="G11" s="81">
        <f>G49</f>
        <v>0</v>
      </c>
      <c r="H11" s="81">
        <f>H49</f>
        <v>0</v>
      </c>
      <c r="I11" s="82">
        <f>I49</f>
        <v>0</v>
      </c>
    </row>
    <row r="12" spans="1:9" ht="15" customHeight="1">
      <c r="A12" s="79" t="s">
        <v>13</v>
      </c>
      <c r="B12" s="193" t="s">
        <v>435</v>
      </c>
      <c r="C12" s="194"/>
      <c r="D12" s="194"/>
      <c r="E12" s="194"/>
      <c r="F12" s="80">
        <v>2</v>
      </c>
      <c r="G12" s="110">
        <f>+SUM(G13:G18)</f>
        <v>0</v>
      </c>
      <c r="H12" s="110">
        <f>+SUM(H13:H18)</f>
        <v>0</v>
      </c>
      <c r="I12" s="111">
        <f t="shared" ref="I12:I38" si="0">+H12+G12</f>
        <v>0</v>
      </c>
    </row>
    <row r="13" spans="1:9" ht="24" customHeight="1">
      <c r="A13" s="79" t="s">
        <v>436</v>
      </c>
      <c r="B13" s="195" t="s">
        <v>437</v>
      </c>
      <c r="C13" s="196"/>
      <c r="D13" s="196"/>
      <c r="E13" s="83" t="s">
        <v>276</v>
      </c>
      <c r="F13" s="80">
        <v>3</v>
      </c>
      <c r="G13" s="18">
        <v>0</v>
      </c>
      <c r="H13" s="18">
        <v>0</v>
      </c>
      <c r="I13" s="84">
        <f t="shared" si="0"/>
        <v>0</v>
      </c>
    </row>
    <row r="14" spans="1:9">
      <c r="A14" s="79" t="s">
        <v>438</v>
      </c>
      <c r="B14" s="191" t="s">
        <v>254</v>
      </c>
      <c r="C14" s="192"/>
      <c r="D14" s="192"/>
      <c r="E14" s="83" t="s">
        <v>277</v>
      </c>
      <c r="F14" s="80">
        <v>4</v>
      </c>
      <c r="G14" s="18">
        <v>0</v>
      </c>
      <c r="H14" s="18">
        <v>0</v>
      </c>
      <c r="I14" s="84">
        <f t="shared" si="0"/>
        <v>0</v>
      </c>
    </row>
    <row r="15" spans="1:9">
      <c r="A15" s="79" t="s">
        <v>439</v>
      </c>
      <c r="B15" s="191" t="s">
        <v>255</v>
      </c>
      <c r="C15" s="192"/>
      <c r="D15" s="192"/>
      <c r="E15" s="83" t="s">
        <v>278</v>
      </c>
      <c r="F15" s="80">
        <v>5</v>
      </c>
      <c r="G15" s="18">
        <v>0</v>
      </c>
      <c r="H15" s="18">
        <v>0</v>
      </c>
      <c r="I15" s="84">
        <f t="shared" si="0"/>
        <v>0</v>
      </c>
    </row>
    <row r="16" spans="1:9">
      <c r="A16" s="79" t="s">
        <v>440</v>
      </c>
      <c r="B16" s="191" t="s">
        <v>256</v>
      </c>
      <c r="C16" s="192"/>
      <c r="D16" s="192"/>
      <c r="E16" s="83" t="s">
        <v>279</v>
      </c>
      <c r="F16" s="80">
        <v>6</v>
      </c>
      <c r="G16" s="18">
        <v>0</v>
      </c>
      <c r="H16" s="18">
        <v>0</v>
      </c>
      <c r="I16" s="84">
        <f t="shared" si="0"/>
        <v>0</v>
      </c>
    </row>
    <row r="17" spans="1:9">
      <c r="A17" s="79" t="s">
        <v>441</v>
      </c>
      <c r="B17" s="191" t="s">
        <v>257</v>
      </c>
      <c r="C17" s="192"/>
      <c r="D17" s="192"/>
      <c r="E17" s="83" t="s">
        <v>280</v>
      </c>
      <c r="F17" s="80">
        <v>7</v>
      </c>
      <c r="G17" s="18">
        <v>0</v>
      </c>
      <c r="H17" s="18">
        <v>0</v>
      </c>
      <c r="I17" s="84">
        <f t="shared" si="0"/>
        <v>0</v>
      </c>
    </row>
    <row r="18" spans="1:9">
      <c r="A18" s="79" t="s">
        <v>442</v>
      </c>
      <c r="B18" s="191" t="s">
        <v>258</v>
      </c>
      <c r="C18" s="192"/>
      <c r="D18" s="192"/>
      <c r="E18" s="83" t="s">
        <v>281</v>
      </c>
      <c r="F18" s="80">
        <v>8</v>
      </c>
      <c r="G18" s="18">
        <v>0</v>
      </c>
      <c r="H18" s="18">
        <v>0</v>
      </c>
      <c r="I18" s="84">
        <f t="shared" si="0"/>
        <v>0</v>
      </c>
    </row>
    <row r="19" spans="1:9" ht="24" customHeight="1">
      <c r="A19" s="79" t="s">
        <v>21</v>
      </c>
      <c r="B19" s="193" t="s">
        <v>443</v>
      </c>
      <c r="C19" s="194"/>
      <c r="D19" s="194"/>
      <c r="E19" s="194"/>
      <c r="F19" s="80">
        <v>9</v>
      </c>
      <c r="G19" s="112">
        <f>+SUM(G20:G22)</f>
        <v>0</v>
      </c>
      <c r="H19" s="112">
        <f>+SUM(H20:H22)</f>
        <v>0</v>
      </c>
      <c r="I19" s="111">
        <f>+H19+G19</f>
        <v>0</v>
      </c>
    </row>
    <row r="20" spans="1:9">
      <c r="A20" s="79" t="s">
        <v>444</v>
      </c>
      <c r="B20" s="191" t="s">
        <v>259</v>
      </c>
      <c r="C20" s="192"/>
      <c r="D20" s="192"/>
      <c r="E20" s="83" t="s">
        <v>282</v>
      </c>
      <c r="F20" s="80">
        <v>10</v>
      </c>
      <c r="G20" s="18">
        <v>0</v>
      </c>
      <c r="H20" s="18">
        <v>0</v>
      </c>
      <c r="I20" s="84">
        <f>+H20+G20</f>
        <v>0</v>
      </c>
    </row>
    <row r="21" spans="1:9">
      <c r="A21" s="79" t="s">
        <v>445</v>
      </c>
      <c r="B21" s="191" t="s">
        <v>446</v>
      </c>
      <c r="C21" s="192"/>
      <c r="D21" s="192"/>
      <c r="E21" s="83" t="s">
        <v>283</v>
      </c>
      <c r="F21" s="80">
        <v>11</v>
      </c>
      <c r="G21" s="18">
        <v>0</v>
      </c>
      <c r="H21" s="18">
        <v>0</v>
      </c>
      <c r="I21" s="84">
        <f>+H21+G21</f>
        <v>0</v>
      </c>
    </row>
    <row r="22" spans="1:9">
      <c r="A22" s="79" t="s">
        <v>447</v>
      </c>
      <c r="B22" s="191" t="s">
        <v>260</v>
      </c>
      <c r="C22" s="192"/>
      <c r="D22" s="192"/>
      <c r="E22" s="83" t="s">
        <v>283</v>
      </c>
      <c r="F22" s="80">
        <v>12</v>
      </c>
      <c r="G22" s="18">
        <v>0</v>
      </c>
      <c r="H22" s="18">
        <v>0</v>
      </c>
      <c r="I22" s="84">
        <f>+H22+G22</f>
        <v>0</v>
      </c>
    </row>
    <row r="23" spans="1:9" ht="15" customHeight="1">
      <c r="A23" s="79" t="s">
        <v>32</v>
      </c>
      <c r="B23" s="193" t="s">
        <v>448</v>
      </c>
      <c r="C23" s="194"/>
      <c r="D23" s="194"/>
      <c r="E23" s="194"/>
      <c r="F23" s="80">
        <v>13</v>
      </c>
      <c r="G23" s="112">
        <f>+SUM(G24:G28)</f>
        <v>0</v>
      </c>
      <c r="H23" s="112">
        <f>+SUM(H24:H28)</f>
        <v>0</v>
      </c>
      <c r="I23" s="111">
        <f t="shared" si="0"/>
        <v>0</v>
      </c>
    </row>
    <row r="24" spans="1:9">
      <c r="A24" s="79" t="s">
        <v>449</v>
      </c>
      <c r="B24" s="191" t="s">
        <v>1</v>
      </c>
      <c r="C24" s="192"/>
      <c r="D24" s="192"/>
      <c r="E24" s="83" t="s">
        <v>285</v>
      </c>
      <c r="F24" s="80">
        <v>14</v>
      </c>
      <c r="G24" s="18">
        <v>0</v>
      </c>
      <c r="H24" s="18">
        <v>0</v>
      </c>
      <c r="I24" s="84">
        <f t="shared" si="0"/>
        <v>0</v>
      </c>
    </row>
    <row r="25" spans="1:9">
      <c r="A25" s="79" t="s">
        <v>450</v>
      </c>
      <c r="B25" s="191" t="s">
        <v>263</v>
      </c>
      <c r="C25" s="192"/>
      <c r="D25" s="192"/>
      <c r="E25" s="83" t="s">
        <v>286</v>
      </c>
      <c r="F25" s="80">
        <v>15</v>
      </c>
      <c r="G25" s="18">
        <v>0</v>
      </c>
      <c r="H25" s="18">
        <v>0</v>
      </c>
      <c r="I25" s="84">
        <f t="shared" si="0"/>
        <v>0</v>
      </c>
    </row>
    <row r="26" spans="1:9">
      <c r="A26" s="79" t="s">
        <v>451</v>
      </c>
      <c r="B26" s="191" t="s">
        <v>264</v>
      </c>
      <c r="C26" s="192"/>
      <c r="D26" s="192"/>
      <c r="E26" s="83" t="s">
        <v>287</v>
      </c>
      <c r="F26" s="80">
        <v>16</v>
      </c>
      <c r="G26" s="18">
        <v>0</v>
      </c>
      <c r="H26" s="18">
        <v>0</v>
      </c>
      <c r="I26" s="84">
        <f t="shared" si="0"/>
        <v>0</v>
      </c>
    </row>
    <row r="27" spans="1:9">
      <c r="A27" s="79" t="s">
        <v>452</v>
      </c>
      <c r="B27" s="191" t="s">
        <v>261</v>
      </c>
      <c r="C27" s="192"/>
      <c r="D27" s="192"/>
      <c r="E27" s="83" t="s">
        <v>288</v>
      </c>
      <c r="F27" s="80">
        <v>17</v>
      </c>
      <c r="G27" s="18">
        <v>0</v>
      </c>
      <c r="H27" s="18">
        <v>0</v>
      </c>
      <c r="I27" s="84">
        <f t="shared" si="0"/>
        <v>0</v>
      </c>
    </row>
    <row r="28" spans="1:9">
      <c r="A28" s="79" t="s">
        <v>453</v>
      </c>
      <c r="B28" s="191" t="s">
        <v>262</v>
      </c>
      <c r="C28" s="192"/>
      <c r="D28" s="192"/>
      <c r="E28" s="83" t="s">
        <v>289</v>
      </c>
      <c r="F28" s="80">
        <v>18</v>
      </c>
      <c r="G28" s="18">
        <v>0</v>
      </c>
      <c r="H28" s="18">
        <v>0</v>
      </c>
      <c r="I28" s="84">
        <f t="shared" si="0"/>
        <v>0</v>
      </c>
    </row>
    <row r="29" spans="1:9" ht="15" customHeight="1">
      <c r="A29" s="79" t="s">
        <v>39</v>
      </c>
      <c r="B29" s="193" t="s">
        <v>454</v>
      </c>
      <c r="C29" s="194"/>
      <c r="D29" s="194"/>
      <c r="E29" s="194"/>
      <c r="F29" s="80">
        <v>19</v>
      </c>
      <c r="G29" s="112">
        <f>+SUM(G30:G30)</f>
        <v>0</v>
      </c>
      <c r="H29" s="112">
        <f>+SUM(H30:H30)</f>
        <v>0</v>
      </c>
      <c r="I29" s="111">
        <f t="shared" si="0"/>
        <v>0</v>
      </c>
    </row>
    <row r="30" spans="1:9">
      <c r="A30" s="79" t="s">
        <v>455</v>
      </c>
      <c r="B30" s="191" t="s">
        <v>265</v>
      </c>
      <c r="C30" s="192"/>
      <c r="D30" s="192"/>
      <c r="E30" s="83" t="s">
        <v>290</v>
      </c>
      <c r="F30" s="80">
        <v>20</v>
      </c>
      <c r="G30" s="18">
        <v>0</v>
      </c>
      <c r="H30" s="18">
        <v>0</v>
      </c>
      <c r="I30" s="84">
        <f t="shared" si="0"/>
        <v>0</v>
      </c>
    </row>
    <row r="31" spans="1:9" ht="15" customHeight="1">
      <c r="A31" s="79" t="s">
        <v>250</v>
      </c>
      <c r="B31" s="193" t="s">
        <v>456</v>
      </c>
      <c r="C31" s="208"/>
      <c r="D31" s="208"/>
      <c r="E31" s="208"/>
      <c r="F31" s="80">
        <v>21</v>
      </c>
      <c r="G31" s="112">
        <f>+SUM(G32:G38)</f>
        <v>0</v>
      </c>
      <c r="H31" s="112">
        <f>+SUM(H32:H38)</f>
        <v>0</v>
      </c>
      <c r="I31" s="111">
        <f t="shared" si="0"/>
        <v>0</v>
      </c>
    </row>
    <row r="32" spans="1:9" ht="15" customHeight="1">
      <c r="A32" s="79" t="s">
        <v>457</v>
      </c>
      <c r="B32" s="195" t="s">
        <v>458</v>
      </c>
      <c r="C32" s="209"/>
      <c r="D32" s="209"/>
      <c r="E32" s="83" t="s">
        <v>291</v>
      </c>
      <c r="F32" s="80">
        <v>22</v>
      </c>
      <c r="G32" s="18">
        <v>0</v>
      </c>
      <c r="H32" s="18">
        <v>0</v>
      </c>
      <c r="I32" s="84">
        <f t="shared" si="0"/>
        <v>0</v>
      </c>
    </row>
    <row r="33" spans="1:9">
      <c r="A33" s="79" t="s">
        <v>459</v>
      </c>
      <c r="B33" s="191" t="s">
        <v>266</v>
      </c>
      <c r="C33" s="192"/>
      <c r="D33" s="192"/>
      <c r="E33" s="83" t="s">
        <v>292</v>
      </c>
      <c r="F33" s="80">
        <v>23</v>
      </c>
      <c r="G33" s="18">
        <v>0</v>
      </c>
      <c r="H33" s="18">
        <v>0</v>
      </c>
      <c r="I33" s="84">
        <f t="shared" si="0"/>
        <v>0</v>
      </c>
    </row>
    <row r="34" spans="1:9">
      <c r="A34" s="79" t="s">
        <v>460</v>
      </c>
      <c r="B34" s="191" t="s">
        <v>461</v>
      </c>
      <c r="C34" s="192"/>
      <c r="D34" s="192"/>
      <c r="E34" s="83" t="s">
        <v>293</v>
      </c>
      <c r="F34" s="80">
        <v>24</v>
      </c>
      <c r="G34" s="18">
        <v>0</v>
      </c>
      <c r="H34" s="18">
        <v>0</v>
      </c>
      <c r="I34" s="84">
        <f t="shared" si="0"/>
        <v>0</v>
      </c>
    </row>
    <row r="35" spans="1:9">
      <c r="A35" s="79" t="s">
        <v>462</v>
      </c>
      <c r="B35" s="191" t="s">
        <v>267</v>
      </c>
      <c r="C35" s="192"/>
      <c r="D35" s="192"/>
      <c r="E35" s="83" t="s">
        <v>294</v>
      </c>
      <c r="F35" s="80">
        <v>25</v>
      </c>
      <c r="G35" s="18">
        <v>0</v>
      </c>
      <c r="H35" s="18">
        <v>0</v>
      </c>
      <c r="I35" s="84">
        <f t="shared" si="0"/>
        <v>0</v>
      </c>
    </row>
    <row r="36" spans="1:9">
      <c r="A36" s="79" t="s">
        <v>463</v>
      </c>
      <c r="B36" s="191" t="s">
        <v>268</v>
      </c>
      <c r="C36" s="192"/>
      <c r="D36" s="192"/>
      <c r="E36" s="83" t="s">
        <v>295</v>
      </c>
      <c r="F36" s="80">
        <v>26</v>
      </c>
      <c r="G36" s="18">
        <v>0</v>
      </c>
      <c r="H36" s="18">
        <v>0</v>
      </c>
      <c r="I36" s="84">
        <f t="shared" si="0"/>
        <v>0</v>
      </c>
    </row>
    <row r="37" spans="1:9">
      <c r="A37" s="79" t="s">
        <v>464</v>
      </c>
      <c r="B37" s="191" t="s">
        <v>269</v>
      </c>
      <c r="C37" s="192"/>
      <c r="D37" s="192"/>
      <c r="E37" s="83" t="s">
        <v>296</v>
      </c>
      <c r="F37" s="80">
        <v>27</v>
      </c>
      <c r="G37" s="18">
        <v>0</v>
      </c>
      <c r="H37" s="18">
        <v>0</v>
      </c>
      <c r="I37" s="84">
        <f t="shared" si="0"/>
        <v>0</v>
      </c>
    </row>
    <row r="38" spans="1:9">
      <c r="A38" s="85" t="s">
        <v>465</v>
      </c>
      <c r="B38" s="210" t="s">
        <v>270</v>
      </c>
      <c r="C38" s="211"/>
      <c r="D38" s="211"/>
      <c r="E38" s="86" t="s">
        <v>297</v>
      </c>
      <c r="F38" s="87">
        <v>28</v>
      </c>
      <c r="G38" s="88">
        <v>0</v>
      </c>
      <c r="H38" s="88">
        <v>0</v>
      </c>
      <c r="I38" s="66">
        <f t="shared" si="0"/>
        <v>0</v>
      </c>
    </row>
    <row r="39" spans="1:9" ht="24" customHeight="1">
      <c r="A39" s="79" t="s">
        <v>251</v>
      </c>
      <c r="B39" s="205" t="s">
        <v>466</v>
      </c>
      <c r="C39" s="206"/>
      <c r="D39" s="206"/>
      <c r="E39" s="207"/>
      <c r="F39" s="89">
        <v>29</v>
      </c>
      <c r="G39" s="110">
        <f>+SUM(G40:G44)</f>
        <v>0</v>
      </c>
      <c r="H39" s="110">
        <f>+SUM(H40:H44)</f>
        <v>0</v>
      </c>
      <c r="I39" s="111">
        <f>+H39+G39</f>
        <v>0</v>
      </c>
    </row>
    <row r="40" spans="1:9" ht="15" customHeight="1">
      <c r="A40" s="79" t="s">
        <v>467</v>
      </c>
      <c r="B40" s="195" t="s">
        <v>468</v>
      </c>
      <c r="C40" s="196"/>
      <c r="D40" s="196"/>
      <c r="E40" s="83" t="s">
        <v>298</v>
      </c>
      <c r="F40" s="89">
        <v>30</v>
      </c>
      <c r="G40" s="18">
        <v>0</v>
      </c>
      <c r="H40" s="18">
        <v>0</v>
      </c>
      <c r="I40" s="84">
        <f>+H40+G40</f>
        <v>0</v>
      </c>
    </row>
    <row r="41" spans="1:9" ht="15" customHeight="1">
      <c r="A41" s="79" t="s">
        <v>469</v>
      </c>
      <c r="B41" s="235" t="s">
        <v>271</v>
      </c>
      <c r="C41" s="236"/>
      <c r="D41" s="236"/>
      <c r="E41" s="83" t="s">
        <v>299</v>
      </c>
      <c r="F41" s="89">
        <v>31</v>
      </c>
      <c r="G41" s="18">
        <v>0</v>
      </c>
      <c r="H41" s="18">
        <v>0</v>
      </c>
      <c r="I41" s="84">
        <f t="shared" ref="I41:I46" si="1">+H41+G41</f>
        <v>0</v>
      </c>
    </row>
    <row r="42" spans="1:9">
      <c r="A42" s="79" t="s">
        <v>470</v>
      </c>
      <c r="B42" s="191" t="s">
        <v>272</v>
      </c>
      <c r="C42" s="192"/>
      <c r="D42" s="192"/>
      <c r="E42" s="83" t="s">
        <v>300</v>
      </c>
      <c r="F42" s="89">
        <v>32</v>
      </c>
      <c r="G42" s="18">
        <v>0</v>
      </c>
      <c r="H42" s="18">
        <v>0</v>
      </c>
      <c r="I42" s="84">
        <f t="shared" si="1"/>
        <v>0</v>
      </c>
    </row>
    <row r="43" spans="1:9">
      <c r="A43" s="79" t="s">
        <v>471</v>
      </c>
      <c r="B43" s="191" t="s">
        <v>273</v>
      </c>
      <c r="C43" s="192"/>
      <c r="D43" s="192"/>
      <c r="E43" s="83" t="s">
        <v>301</v>
      </c>
      <c r="F43" s="89">
        <v>33</v>
      </c>
      <c r="G43" s="18">
        <v>0</v>
      </c>
      <c r="H43" s="18">
        <v>0</v>
      </c>
      <c r="I43" s="84">
        <f t="shared" si="1"/>
        <v>0</v>
      </c>
    </row>
    <row r="44" spans="1:9">
      <c r="A44" s="79" t="s">
        <v>472</v>
      </c>
      <c r="B44" s="191" t="s">
        <v>473</v>
      </c>
      <c r="C44" s="192"/>
      <c r="D44" s="192"/>
      <c r="E44" s="83" t="s">
        <v>302</v>
      </c>
      <c r="F44" s="89">
        <v>34</v>
      </c>
      <c r="G44" s="18">
        <v>0</v>
      </c>
      <c r="H44" s="18">
        <v>0</v>
      </c>
      <c r="I44" s="84">
        <f t="shared" si="1"/>
        <v>0</v>
      </c>
    </row>
    <row r="45" spans="1:9" ht="15" customHeight="1">
      <c r="A45" s="79" t="s">
        <v>253</v>
      </c>
      <c r="B45" s="205" t="s">
        <v>474</v>
      </c>
      <c r="C45" s="206"/>
      <c r="D45" s="206"/>
      <c r="E45" s="207"/>
      <c r="F45" s="89">
        <v>35</v>
      </c>
      <c r="G45" s="112">
        <f>+SUM(G46:G46)</f>
        <v>0</v>
      </c>
      <c r="H45" s="112">
        <f>+SUM(H46:H46)</f>
        <v>0</v>
      </c>
      <c r="I45" s="111">
        <f>+H45+G45</f>
        <v>0</v>
      </c>
    </row>
    <row r="46" spans="1:9" ht="24" customHeight="1">
      <c r="A46" s="79" t="s">
        <v>475</v>
      </c>
      <c r="B46" s="195" t="s">
        <v>274</v>
      </c>
      <c r="C46" s="196"/>
      <c r="D46" s="196"/>
      <c r="E46" s="83" t="s">
        <v>284</v>
      </c>
      <c r="F46" s="89">
        <v>36</v>
      </c>
      <c r="G46" s="18">
        <v>0</v>
      </c>
      <c r="H46" s="18">
        <v>0</v>
      </c>
      <c r="I46" s="84">
        <f t="shared" si="1"/>
        <v>0</v>
      </c>
    </row>
    <row r="47" spans="1:9" ht="15" customHeight="1">
      <c r="A47" s="79" t="s">
        <v>252</v>
      </c>
      <c r="B47" s="205" t="s">
        <v>476</v>
      </c>
      <c r="C47" s="206"/>
      <c r="D47" s="206"/>
      <c r="E47" s="207"/>
      <c r="F47" s="89">
        <v>37</v>
      </c>
      <c r="G47" s="112">
        <f>+G48</f>
        <v>0</v>
      </c>
      <c r="H47" s="112">
        <f>+H48</f>
        <v>0</v>
      </c>
      <c r="I47" s="111">
        <f>+I48</f>
        <v>0</v>
      </c>
    </row>
    <row r="48" spans="1:9">
      <c r="A48" s="79" t="s">
        <v>477</v>
      </c>
      <c r="B48" s="191" t="s">
        <v>211</v>
      </c>
      <c r="C48" s="192"/>
      <c r="D48" s="192"/>
      <c r="E48" s="83" t="s">
        <v>303</v>
      </c>
      <c r="F48" s="89">
        <v>38</v>
      </c>
      <c r="G48" s="18">
        <v>0</v>
      </c>
      <c r="H48" s="18">
        <v>0</v>
      </c>
      <c r="I48" s="19">
        <v>0</v>
      </c>
    </row>
    <row r="49" spans="1:9" ht="15.75" customHeight="1" thickBot="1">
      <c r="A49" s="115"/>
      <c r="B49" s="237" t="s">
        <v>275</v>
      </c>
      <c r="C49" s="238"/>
      <c r="D49" s="238"/>
      <c r="E49" s="239"/>
      <c r="F49" s="116">
        <v>39</v>
      </c>
      <c r="G49" s="117">
        <f>G47+G45+G39+G31+G29+G23+G19+G12</f>
        <v>0</v>
      </c>
      <c r="H49" s="117">
        <f>H47+H45+H39+H31+H29+H23+H19+H12</f>
        <v>0</v>
      </c>
      <c r="I49" s="118">
        <f>+G49+H49</f>
        <v>0</v>
      </c>
    </row>
    <row r="50" spans="1:9">
      <c r="A50" s="119">
        <v>1</v>
      </c>
      <c r="B50" s="120"/>
      <c r="C50" s="120"/>
      <c r="D50" s="120"/>
      <c r="E50" s="120"/>
      <c r="F50" s="120"/>
      <c r="G50" s="120"/>
      <c r="H50" s="120"/>
      <c r="I50" s="120"/>
    </row>
  </sheetData>
  <mergeCells count="58">
    <mergeCell ref="A50:I50"/>
    <mergeCell ref="B46:D46"/>
    <mergeCell ref="B47:E47"/>
    <mergeCell ref="B48:D48"/>
    <mergeCell ref="B49:E49"/>
    <mergeCell ref="B41:D41"/>
    <mergeCell ref="B42:D42"/>
    <mergeCell ref="B43:D43"/>
    <mergeCell ref="B44:D44"/>
    <mergeCell ref="B45:E45"/>
    <mergeCell ref="B23:E23"/>
    <mergeCell ref="B24:D24"/>
    <mergeCell ref="B25:D25"/>
    <mergeCell ref="B26:D26"/>
    <mergeCell ref="B27:D27"/>
    <mergeCell ref="B18:D18"/>
    <mergeCell ref="B19:E19"/>
    <mergeCell ref="B20:D20"/>
    <mergeCell ref="B21:D21"/>
    <mergeCell ref="B22:D22"/>
    <mergeCell ref="A9:A10"/>
    <mergeCell ref="B9:E10"/>
    <mergeCell ref="F9:F10"/>
    <mergeCell ref="G9:G10"/>
    <mergeCell ref="H9:H10"/>
    <mergeCell ref="C4:E5"/>
    <mergeCell ref="A1:B4"/>
    <mergeCell ref="G1:I1"/>
    <mergeCell ref="C1:E1"/>
    <mergeCell ref="C2:E2"/>
    <mergeCell ref="C3:E3"/>
    <mergeCell ref="G4:I4"/>
    <mergeCell ref="G2:I3"/>
    <mergeCell ref="G5:I5"/>
    <mergeCell ref="B39:E39"/>
    <mergeCell ref="B40:D40"/>
    <mergeCell ref="B28:D28"/>
    <mergeCell ref="B29:E29"/>
    <mergeCell ref="B30:D30"/>
    <mergeCell ref="B31:E31"/>
    <mergeCell ref="B32:D32"/>
    <mergeCell ref="B33:D33"/>
    <mergeCell ref="B34:D34"/>
    <mergeCell ref="B35:D35"/>
    <mergeCell ref="B36:D36"/>
    <mergeCell ref="B37:D37"/>
    <mergeCell ref="B38:D38"/>
    <mergeCell ref="G6:I6"/>
    <mergeCell ref="G7:I7"/>
    <mergeCell ref="B15:D15"/>
    <mergeCell ref="B16:D16"/>
    <mergeCell ref="B17:D17"/>
    <mergeCell ref="B11:E11"/>
    <mergeCell ref="B12:E12"/>
    <mergeCell ref="B13:D13"/>
    <mergeCell ref="B14:D14"/>
    <mergeCell ref="I9:I10"/>
    <mergeCell ref="C6:E7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15.75" thickBot="1">
      <c r="A1" s="103"/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240" t="s">
        <v>12</v>
      </c>
      <c r="B2" s="241" t="s">
        <v>247</v>
      </c>
      <c r="C2" s="242"/>
      <c r="D2" s="242"/>
      <c r="E2" s="242"/>
      <c r="F2" s="241" t="s">
        <v>12</v>
      </c>
      <c r="G2" s="241" t="s">
        <v>433</v>
      </c>
      <c r="H2" s="241" t="s">
        <v>248</v>
      </c>
      <c r="I2" s="249" t="s">
        <v>304</v>
      </c>
    </row>
    <row r="3" spans="1:9" ht="15.75" thickBot="1">
      <c r="A3" s="230"/>
      <c r="B3" s="233"/>
      <c r="C3" s="233"/>
      <c r="D3" s="233"/>
      <c r="E3" s="233"/>
      <c r="F3" s="234"/>
      <c r="G3" s="234"/>
      <c r="H3" s="234"/>
      <c r="I3" s="198"/>
    </row>
    <row r="4" spans="1:9" ht="15.75" customHeight="1" thickTop="1">
      <c r="A4" s="90" t="s">
        <v>4</v>
      </c>
      <c r="B4" s="243" t="s">
        <v>478</v>
      </c>
      <c r="C4" s="244"/>
      <c r="D4" s="244"/>
      <c r="E4" s="244"/>
      <c r="F4" s="91">
        <v>40</v>
      </c>
      <c r="G4" s="92">
        <f>+G25</f>
        <v>0</v>
      </c>
      <c r="H4" s="92">
        <f>+H25</f>
        <v>0</v>
      </c>
      <c r="I4" s="93">
        <f>+I25</f>
        <v>0</v>
      </c>
    </row>
    <row r="5" spans="1:9" ht="15" customHeight="1">
      <c r="A5" s="79" t="s">
        <v>51</v>
      </c>
      <c r="B5" s="245" t="s">
        <v>479</v>
      </c>
      <c r="C5" s="246"/>
      <c r="D5" s="246"/>
      <c r="E5" s="246"/>
      <c r="F5" s="80">
        <v>41</v>
      </c>
      <c r="G5" s="112">
        <f>+SUM(G6:G6)</f>
        <v>0</v>
      </c>
      <c r="H5" s="112">
        <f>+SUM(H6:H6)</f>
        <v>0</v>
      </c>
      <c r="I5" s="111">
        <f t="shared" ref="I5:I24" si="0">+H5+G5</f>
        <v>0</v>
      </c>
    </row>
    <row r="6" spans="1:9">
      <c r="A6" s="79" t="s">
        <v>480</v>
      </c>
      <c r="B6" s="247" t="s">
        <v>325</v>
      </c>
      <c r="C6" s="248"/>
      <c r="D6" s="94"/>
      <c r="E6" s="83" t="s">
        <v>326</v>
      </c>
      <c r="F6" s="78">
        <v>42</v>
      </c>
      <c r="G6" s="14">
        <v>0</v>
      </c>
      <c r="H6" s="14">
        <v>0</v>
      </c>
      <c r="I6" s="84">
        <f t="shared" si="0"/>
        <v>0</v>
      </c>
    </row>
    <row r="7" spans="1:9">
      <c r="A7" s="79" t="s">
        <v>60</v>
      </c>
      <c r="B7" s="250" t="s">
        <v>481</v>
      </c>
      <c r="C7" s="196"/>
      <c r="D7" s="196"/>
      <c r="E7" s="150"/>
      <c r="F7" s="78">
        <v>43</v>
      </c>
      <c r="G7" s="112">
        <f>+SUM(G8:G10)</f>
        <v>0</v>
      </c>
      <c r="H7" s="112">
        <f>+SUM(H8:H10)</f>
        <v>0</v>
      </c>
      <c r="I7" s="111">
        <f t="shared" si="0"/>
        <v>0</v>
      </c>
    </row>
    <row r="8" spans="1:9">
      <c r="A8" s="79" t="s">
        <v>482</v>
      </c>
      <c r="B8" s="253" t="s">
        <v>310</v>
      </c>
      <c r="C8" s="254"/>
      <c r="D8" s="143"/>
      <c r="E8" s="83" t="s">
        <v>327</v>
      </c>
      <c r="F8" s="78">
        <v>44</v>
      </c>
      <c r="G8" s="14">
        <v>0</v>
      </c>
      <c r="H8" s="14">
        <v>0</v>
      </c>
      <c r="I8" s="84">
        <f t="shared" si="0"/>
        <v>0</v>
      </c>
    </row>
    <row r="9" spans="1:9">
      <c r="A9" s="79" t="s">
        <v>483</v>
      </c>
      <c r="B9" s="253" t="s">
        <v>311</v>
      </c>
      <c r="C9" s="254"/>
      <c r="D9" s="143"/>
      <c r="E9" s="83" t="s">
        <v>328</v>
      </c>
      <c r="F9" s="78">
        <v>45</v>
      </c>
      <c r="G9" s="14">
        <v>0</v>
      </c>
      <c r="H9" s="14">
        <v>0</v>
      </c>
      <c r="I9" s="84">
        <f t="shared" si="0"/>
        <v>0</v>
      </c>
    </row>
    <row r="10" spans="1:9">
      <c r="A10" s="79" t="s">
        <v>484</v>
      </c>
      <c r="B10" s="253" t="s">
        <v>312</v>
      </c>
      <c r="C10" s="254"/>
      <c r="D10" s="143"/>
      <c r="E10" s="83" t="s">
        <v>329</v>
      </c>
      <c r="F10" s="78">
        <v>46</v>
      </c>
      <c r="G10" s="14">
        <v>0</v>
      </c>
      <c r="H10" s="14">
        <v>0</v>
      </c>
      <c r="I10" s="84">
        <f t="shared" si="0"/>
        <v>0</v>
      </c>
    </row>
    <row r="11" spans="1:9">
      <c r="A11" s="79" t="s">
        <v>137</v>
      </c>
      <c r="B11" s="255" t="s">
        <v>551</v>
      </c>
      <c r="C11" s="256"/>
      <c r="D11" s="256"/>
      <c r="E11" s="256"/>
      <c r="F11" s="78">
        <v>47</v>
      </c>
      <c r="G11" s="14">
        <v>0</v>
      </c>
      <c r="H11" s="14">
        <v>0</v>
      </c>
      <c r="I11" s="84">
        <f t="shared" ref="I11" si="1">+H11+G11</f>
        <v>0</v>
      </c>
    </row>
    <row r="12" spans="1:9">
      <c r="A12" s="79" t="s">
        <v>146</v>
      </c>
      <c r="B12" s="245" t="s">
        <v>485</v>
      </c>
      <c r="C12" s="233"/>
      <c r="D12" s="233"/>
      <c r="E12" s="233"/>
      <c r="F12" s="78">
        <v>48</v>
      </c>
      <c r="G12" s="112">
        <f>+SUM(G13:G18)</f>
        <v>0</v>
      </c>
      <c r="H12" s="112">
        <f>+SUM(H13:H18)</f>
        <v>0</v>
      </c>
      <c r="I12" s="111">
        <f t="shared" si="0"/>
        <v>0</v>
      </c>
    </row>
    <row r="13" spans="1:9">
      <c r="A13" s="79" t="s">
        <v>486</v>
      </c>
      <c r="B13" s="251" t="s">
        <v>458</v>
      </c>
      <c r="C13" s="206"/>
      <c r="D13" s="252"/>
      <c r="E13" s="95" t="s">
        <v>330</v>
      </c>
      <c r="F13" s="78">
        <v>49</v>
      </c>
      <c r="G13" s="14">
        <v>0</v>
      </c>
      <c r="H13" s="14">
        <v>0</v>
      </c>
      <c r="I13" s="84">
        <f t="shared" si="0"/>
        <v>0</v>
      </c>
    </row>
    <row r="14" spans="1:9">
      <c r="A14" s="79" t="s">
        <v>487</v>
      </c>
      <c r="B14" s="247" t="s">
        <v>313</v>
      </c>
      <c r="C14" s="248"/>
      <c r="D14" s="252"/>
      <c r="E14" s="83" t="s">
        <v>331</v>
      </c>
      <c r="F14" s="78">
        <v>50</v>
      </c>
      <c r="G14" s="14">
        <v>0</v>
      </c>
      <c r="H14" s="14">
        <v>0</v>
      </c>
      <c r="I14" s="84">
        <f t="shared" si="0"/>
        <v>0</v>
      </c>
    </row>
    <row r="15" spans="1:9">
      <c r="A15" s="79" t="s">
        <v>488</v>
      </c>
      <c r="B15" s="247" t="s">
        <v>314</v>
      </c>
      <c r="C15" s="248"/>
      <c r="D15" s="252"/>
      <c r="E15" s="83" t="s">
        <v>332</v>
      </c>
      <c r="F15" s="78">
        <v>51</v>
      </c>
      <c r="G15" s="14">
        <v>0</v>
      </c>
      <c r="H15" s="14">
        <v>0</v>
      </c>
      <c r="I15" s="84">
        <f t="shared" si="0"/>
        <v>0</v>
      </c>
    </row>
    <row r="16" spans="1:9">
      <c r="A16" s="79" t="s">
        <v>489</v>
      </c>
      <c r="B16" s="247" t="s">
        <v>490</v>
      </c>
      <c r="C16" s="248"/>
      <c r="D16" s="252"/>
      <c r="E16" s="83" t="s">
        <v>333</v>
      </c>
      <c r="F16" s="78">
        <v>52</v>
      </c>
      <c r="G16" s="14">
        <v>0</v>
      </c>
      <c r="H16" s="14">
        <v>0</v>
      </c>
      <c r="I16" s="84">
        <f t="shared" si="0"/>
        <v>0</v>
      </c>
    </row>
    <row r="17" spans="1:9">
      <c r="A17" s="79" t="s">
        <v>491</v>
      </c>
      <c r="B17" s="247" t="s">
        <v>315</v>
      </c>
      <c r="C17" s="252"/>
      <c r="D17" s="252"/>
      <c r="E17" s="83" t="s">
        <v>334</v>
      </c>
      <c r="F17" s="78">
        <v>53</v>
      </c>
      <c r="G17" s="14">
        <v>0</v>
      </c>
      <c r="H17" s="14">
        <v>0</v>
      </c>
      <c r="I17" s="84">
        <f t="shared" si="0"/>
        <v>0</v>
      </c>
    </row>
    <row r="18" spans="1:9">
      <c r="A18" s="85" t="s">
        <v>492</v>
      </c>
      <c r="B18" s="257" t="s">
        <v>316</v>
      </c>
      <c r="C18" s="258"/>
      <c r="D18" s="259"/>
      <c r="E18" s="86" t="s">
        <v>335</v>
      </c>
      <c r="F18" s="78">
        <v>54</v>
      </c>
      <c r="G18" s="20">
        <v>0</v>
      </c>
      <c r="H18" s="20">
        <v>0</v>
      </c>
      <c r="I18" s="66">
        <f t="shared" si="0"/>
        <v>0</v>
      </c>
    </row>
    <row r="19" spans="1:9">
      <c r="A19" s="96" t="s">
        <v>307</v>
      </c>
      <c r="B19" s="260" t="s">
        <v>493</v>
      </c>
      <c r="C19" s="143"/>
      <c r="D19" s="143"/>
      <c r="E19" s="150"/>
      <c r="F19" s="78">
        <v>55</v>
      </c>
      <c r="G19" s="110">
        <f>+SUM(G20:G24)</f>
        <v>0</v>
      </c>
      <c r="H19" s="110">
        <f>+SUM(H20:H24)</f>
        <v>0</v>
      </c>
      <c r="I19" s="111">
        <f t="shared" si="0"/>
        <v>0</v>
      </c>
    </row>
    <row r="20" spans="1:9" ht="24" customHeight="1">
      <c r="A20" s="96" t="s">
        <v>494</v>
      </c>
      <c r="B20" s="261" t="s">
        <v>317</v>
      </c>
      <c r="C20" s="262"/>
      <c r="D20" s="143"/>
      <c r="E20" s="97" t="s">
        <v>336</v>
      </c>
      <c r="F20" s="78">
        <v>56</v>
      </c>
      <c r="G20" s="14">
        <v>0</v>
      </c>
      <c r="H20" s="14">
        <v>0</v>
      </c>
      <c r="I20" s="84">
        <f t="shared" si="0"/>
        <v>0</v>
      </c>
    </row>
    <row r="21" spans="1:9">
      <c r="A21" s="96" t="s">
        <v>495</v>
      </c>
      <c r="B21" s="263" t="s">
        <v>318</v>
      </c>
      <c r="C21" s="264"/>
      <c r="D21" s="145"/>
      <c r="E21" s="97" t="s">
        <v>337</v>
      </c>
      <c r="F21" s="78">
        <v>57</v>
      </c>
      <c r="G21" s="14">
        <v>0</v>
      </c>
      <c r="H21" s="14">
        <v>0</v>
      </c>
      <c r="I21" s="84">
        <f t="shared" si="0"/>
        <v>0</v>
      </c>
    </row>
    <row r="22" spans="1:9">
      <c r="A22" s="96" t="s">
        <v>496</v>
      </c>
      <c r="B22" s="263" t="s">
        <v>319</v>
      </c>
      <c r="C22" s="264"/>
      <c r="D22" s="145"/>
      <c r="E22" s="97" t="s">
        <v>338</v>
      </c>
      <c r="F22" s="78">
        <v>58</v>
      </c>
      <c r="G22" s="14">
        <v>0</v>
      </c>
      <c r="H22" s="14">
        <v>0</v>
      </c>
      <c r="I22" s="84">
        <f t="shared" si="0"/>
        <v>0</v>
      </c>
    </row>
    <row r="23" spans="1:9">
      <c r="A23" s="96" t="s">
        <v>497</v>
      </c>
      <c r="B23" s="263" t="s">
        <v>320</v>
      </c>
      <c r="C23" s="264"/>
      <c r="D23" s="145"/>
      <c r="E23" s="97" t="s">
        <v>339</v>
      </c>
      <c r="F23" s="78">
        <v>59</v>
      </c>
      <c r="G23" s="14">
        <v>0</v>
      </c>
      <c r="H23" s="14">
        <v>0</v>
      </c>
      <c r="I23" s="84">
        <f t="shared" si="0"/>
        <v>0</v>
      </c>
    </row>
    <row r="24" spans="1:9">
      <c r="A24" s="96" t="s">
        <v>498</v>
      </c>
      <c r="B24" s="263" t="s">
        <v>321</v>
      </c>
      <c r="C24" s="264"/>
      <c r="D24" s="145"/>
      <c r="E24" s="97" t="s">
        <v>340</v>
      </c>
      <c r="F24" s="78">
        <v>60</v>
      </c>
      <c r="G24" s="14">
        <v>0</v>
      </c>
      <c r="H24" s="14">
        <v>0</v>
      </c>
      <c r="I24" s="84">
        <f t="shared" si="0"/>
        <v>0</v>
      </c>
    </row>
    <row r="25" spans="1:9">
      <c r="A25" s="98"/>
      <c r="B25" s="205" t="s">
        <v>308</v>
      </c>
      <c r="C25" s="139"/>
      <c r="D25" s="139"/>
      <c r="E25" s="268"/>
      <c r="F25" s="78">
        <v>61</v>
      </c>
      <c r="G25" s="51">
        <f>G19+G12+G11+G7+G5</f>
        <v>0</v>
      </c>
      <c r="H25" s="51">
        <f>H19+H12+H11+H7+H5</f>
        <v>0</v>
      </c>
      <c r="I25" s="51">
        <f>+$I5+$I7+$I11+$I12+$I19</f>
        <v>0</v>
      </c>
    </row>
    <row r="26" spans="1:9">
      <c r="A26" s="27" t="s">
        <v>499</v>
      </c>
      <c r="B26" s="269" t="s">
        <v>500</v>
      </c>
      <c r="C26" s="270"/>
      <c r="D26" s="270"/>
      <c r="E26" s="271"/>
      <c r="F26" s="78">
        <v>62</v>
      </c>
      <c r="G26" s="10">
        <f>+G25-'V1'!G49+'V1'!G47</f>
        <v>0</v>
      </c>
      <c r="H26" s="10">
        <f>+H25-'V1'!H49+'V1'!H47</f>
        <v>0</v>
      </c>
      <c r="I26" s="11">
        <f>+I25-'V1'!I49+'V1'!I47</f>
        <v>0</v>
      </c>
    </row>
    <row r="27" spans="1:9">
      <c r="A27" s="27" t="s">
        <v>477</v>
      </c>
      <c r="B27" s="247" t="s">
        <v>211</v>
      </c>
      <c r="C27" s="145"/>
      <c r="D27" s="145"/>
      <c r="E27" s="97" t="s">
        <v>501</v>
      </c>
      <c r="F27" s="78">
        <v>63</v>
      </c>
      <c r="G27" s="14">
        <f>+'V1'!G47</f>
        <v>0</v>
      </c>
      <c r="H27" s="14">
        <f>+'V1'!H47</f>
        <v>0</v>
      </c>
      <c r="I27" s="15">
        <f>+'V1'!I47</f>
        <v>0</v>
      </c>
    </row>
    <row r="28" spans="1:9">
      <c r="A28" s="27" t="s">
        <v>309</v>
      </c>
      <c r="B28" s="269" t="s">
        <v>502</v>
      </c>
      <c r="C28" s="270"/>
      <c r="D28" s="270"/>
      <c r="E28" s="271"/>
      <c r="F28" s="78">
        <v>64</v>
      </c>
      <c r="G28" s="10">
        <f>+G26-G27</f>
        <v>0</v>
      </c>
      <c r="H28" s="10">
        <f>+H26-H27</f>
        <v>0</v>
      </c>
      <c r="I28" s="11">
        <f>+I26-I27</f>
        <v>0</v>
      </c>
    </row>
    <row r="29" spans="1:9" ht="15.75" thickBot="1">
      <c r="A29" s="99"/>
      <c r="B29" s="265" t="s">
        <v>503</v>
      </c>
      <c r="C29" s="266"/>
      <c r="D29" s="266"/>
      <c r="E29" s="267"/>
      <c r="F29" s="100"/>
      <c r="G29" s="113">
        <f>+SUM(G4:G28)</f>
        <v>0</v>
      </c>
      <c r="H29" s="113">
        <f>+SUM(H4:H28)</f>
        <v>0</v>
      </c>
      <c r="I29" s="114">
        <f>+SUM(I4:I28)</f>
        <v>0</v>
      </c>
    </row>
    <row r="30" spans="1:9">
      <c r="A30" s="119">
        <v>2</v>
      </c>
      <c r="B30" s="120"/>
      <c r="C30" s="120"/>
      <c r="D30" s="120"/>
      <c r="E30" s="120"/>
      <c r="F30" s="120"/>
      <c r="G30" s="120"/>
      <c r="H30" s="120"/>
      <c r="I30" s="120"/>
    </row>
  </sheetData>
  <mergeCells count="33">
    <mergeCell ref="A30:I30"/>
    <mergeCell ref="B24:D24"/>
    <mergeCell ref="B25:E25"/>
    <mergeCell ref="B26:E26"/>
    <mergeCell ref="B27:D27"/>
    <mergeCell ref="B28:E28"/>
    <mergeCell ref="B20:D20"/>
    <mergeCell ref="B21:D21"/>
    <mergeCell ref="B22:D22"/>
    <mergeCell ref="B23:D23"/>
    <mergeCell ref="B29:E29"/>
    <mergeCell ref="B15:D15"/>
    <mergeCell ref="B16:D16"/>
    <mergeCell ref="B17:D17"/>
    <mergeCell ref="B18:D18"/>
    <mergeCell ref="B19:E19"/>
    <mergeCell ref="B12:E12"/>
    <mergeCell ref="B13:D13"/>
    <mergeCell ref="B14:D14"/>
    <mergeCell ref="B8:D8"/>
    <mergeCell ref="B9:D9"/>
    <mergeCell ref="B10:D10"/>
    <mergeCell ref="B11:E11"/>
    <mergeCell ref="B5:E5"/>
    <mergeCell ref="B6:C6"/>
    <mergeCell ref="H2:H3"/>
    <mergeCell ref="I2:I3"/>
    <mergeCell ref="B7:E7"/>
    <mergeCell ref="A2:A3"/>
    <mergeCell ref="B2:E3"/>
    <mergeCell ref="F2:F3"/>
    <mergeCell ref="G2:G3"/>
    <mergeCell ref="B4:E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R1</vt:lpstr>
      <vt:lpstr>R2</vt:lpstr>
      <vt:lpstr>R3</vt:lpstr>
      <vt:lpstr>V1</vt:lpstr>
      <vt:lpstr>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2020-02-20T12:08:40Z</dcterms:created>
  <dcterms:modified xsi:type="dcterms:W3CDTF">2020-11-03T19:20:51Z</dcterms:modified>
</cp:coreProperties>
</file>